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sohaacc\soha 1111\اللؤلؤه\اللؤلؤة شهر 1\"/>
    </mc:Choice>
  </mc:AlternateContent>
  <bookViews>
    <workbookView xWindow="-120" yWindow="-120" windowWidth="29040" windowHeight="15840" activeTab="2"/>
  </bookViews>
  <sheets>
    <sheet name="رواتب ديسمبر 2023" sheetId="3" r:id="rId1"/>
    <sheet name="Sheet2" sheetId="5" r:id="rId2"/>
    <sheet name="رواتب شهر يناير 2024" sheetId="6" r:id="rId3"/>
  </sheets>
  <definedNames>
    <definedName name="_xlnm._FilterDatabase" localSheetId="0" hidden="1">'رواتب ديسمبر 2023'!$A$1:$R$52</definedName>
  </definedNames>
  <calcPr calcId="162913"/>
</workbook>
</file>

<file path=xl/calcChain.xml><?xml version="1.0" encoding="utf-8"?>
<calcChain xmlns="http://schemas.openxmlformats.org/spreadsheetml/2006/main">
  <c r="T56" i="6" l="1"/>
  <c r="Q56" i="6"/>
  <c r="N56" i="6"/>
  <c r="M56" i="6"/>
  <c r="L56" i="6"/>
  <c r="J56" i="6"/>
  <c r="I56" i="6"/>
  <c r="G56" i="6"/>
  <c r="F56" i="6"/>
  <c r="D56" i="6"/>
  <c r="E55" i="6"/>
  <c r="H55" i="6" s="1"/>
  <c r="K55" i="6" s="1"/>
  <c r="P55" i="6" s="1"/>
  <c r="R55" i="6" s="1"/>
  <c r="A55" i="6"/>
  <c r="H54" i="6"/>
  <c r="K54" i="6" s="1"/>
  <c r="P54" i="6" s="1"/>
  <c r="R54" i="6" s="1"/>
  <c r="E54" i="6"/>
  <c r="A54" i="6"/>
  <c r="K53" i="6"/>
  <c r="P53" i="6" s="1"/>
  <c r="R53" i="6" s="1"/>
  <c r="H53" i="6"/>
  <c r="E53" i="6"/>
  <c r="A53" i="6"/>
  <c r="E52" i="6"/>
  <c r="H52" i="6" s="1"/>
  <c r="K52" i="6" s="1"/>
  <c r="P52" i="6" s="1"/>
  <c r="R52" i="6" s="1"/>
  <c r="A52" i="6"/>
  <c r="R51" i="6"/>
  <c r="E51" i="6"/>
  <c r="H51" i="6" s="1"/>
  <c r="K51" i="6" s="1"/>
  <c r="A51" i="6"/>
  <c r="O50" i="6"/>
  <c r="H50" i="6"/>
  <c r="K50" i="6" s="1"/>
  <c r="P50" i="6" s="1"/>
  <c r="R50" i="6" s="1"/>
  <c r="E50" i="6"/>
  <c r="A50" i="6"/>
  <c r="O49" i="6"/>
  <c r="E49" i="6"/>
  <c r="H49" i="6" s="1"/>
  <c r="K49" i="6" s="1"/>
  <c r="P49" i="6" s="1"/>
  <c r="R49" i="6" s="1"/>
  <c r="A49" i="6"/>
  <c r="O48" i="6"/>
  <c r="K48" i="6"/>
  <c r="P48" i="6" s="1"/>
  <c r="R48" i="6" s="1"/>
  <c r="H48" i="6"/>
  <c r="E48" i="6"/>
  <c r="A48" i="6"/>
  <c r="O47" i="6"/>
  <c r="H47" i="6"/>
  <c r="K47" i="6" s="1"/>
  <c r="P47" i="6" s="1"/>
  <c r="R47" i="6" s="1"/>
  <c r="E47" i="6"/>
  <c r="A47" i="6"/>
  <c r="O46" i="6"/>
  <c r="E46" i="6"/>
  <c r="H46" i="6" s="1"/>
  <c r="K46" i="6" s="1"/>
  <c r="P46" i="6" s="1"/>
  <c r="R46" i="6" s="1"/>
  <c r="A46" i="6"/>
  <c r="O45" i="6"/>
  <c r="E45" i="6"/>
  <c r="H45" i="6" s="1"/>
  <c r="K45" i="6" s="1"/>
  <c r="P45" i="6" s="1"/>
  <c r="R45" i="6" s="1"/>
  <c r="A45" i="6"/>
  <c r="O44" i="6"/>
  <c r="E44" i="6"/>
  <c r="H44" i="6" s="1"/>
  <c r="K44" i="6" s="1"/>
  <c r="P44" i="6" s="1"/>
  <c r="R44" i="6" s="1"/>
  <c r="A44" i="6"/>
  <c r="O43" i="6"/>
  <c r="E43" i="6"/>
  <c r="H43" i="6" s="1"/>
  <c r="K43" i="6" s="1"/>
  <c r="P43" i="6" s="1"/>
  <c r="R43" i="6" s="1"/>
  <c r="A43" i="6"/>
  <c r="O42" i="6"/>
  <c r="H42" i="6"/>
  <c r="K42" i="6" s="1"/>
  <c r="P42" i="6" s="1"/>
  <c r="R42" i="6" s="1"/>
  <c r="E42" i="6"/>
  <c r="A42" i="6"/>
  <c r="O41" i="6"/>
  <c r="E41" i="6"/>
  <c r="H41" i="6" s="1"/>
  <c r="K41" i="6" s="1"/>
  <c r="P41" i="6" s="1"/>
  <c r="R41" i="6" s="1"/>
  <c r="A41" i="6"/>
  <c r="O40" i="6"/>
  <c r="K40" i="6"/>
  <c r="P40" i="6" s="1"/>
  <c r="R40" i="6" s="1"/>
  <c r="H40" i="6"/>
  <c r="E40" i="6"/>
  <c r="A40" i="6"/>
  <c r="O39" i="6"/>
  <c r="H39" i="6"/>
  <c r="K39" i="6" s="1"/>
  <c r="P39" i="6" s="1"/>
  <c r="R39" i="6" s="1"/>
  <c r="E39" i="6"/>
  <c r="A39" i="6"/>
  <c r="O38" i="6"/>
  <c r="E38" i="6"/>
  <c r="H38" i="6" s="1"/>
  <c r="K38" i="6" s="1"/>
  <c r="P38" i="6" s="1"/>
  <c r="R38" i="6" s="1"/>
  <c r="A38" i="6"/>
  <c r="O37" i="6"/>
  <c r="E37" i="6"/>
  <c r="H37" i="6" s="1"/>
  <c r="K37" i="6" s="1"/>
  <c r="P37" i="6" s="1"/>
  <c r="R37" i="6" s="1"/>
  <c r="A37" i="6"/>
  <c r="O36" i="6"/>
  <c r="H36" i="6"/>
  <c r="K36" i="6" s="1"/>
  <c r="P36" i="6" s="1"/>
  <c r="R36" i="6" s="1"/>
  <c r="E36" i="6"/>
  <c r="A36" i="6"/>
  <c r="R35" i="6"/>
  <c r="P35" i="6"/>
  <c r="O35" i="6"/>
  <c r="K35" i="6"/>
  <c r="H35" i="6"/>
  <c r="E35" i="6"/>
  <c r="A35" i="6"/>
  <c r="O34" i="6"/>
  <c r="H34" i="6"/>
  <c r="K34" i="6" s="1"/>
  <c r="P34" i="6" s="1"/>
  <c r="R34" i="6" s="1"/>
  <c r="E34" i="6"/>
  <c r="A34" i="6"/>
  <c r="O33" i="6"/>
  <c r="E33" i="6"/>
  <c r="H33" i="6" s="1"/>
  <c r="K33" i="6" s="1"/>
  <c r="P33" i="6" s="1"/>
  <c r="R33" i="6" s="1"/>
  <c r="A33" i="6"/>
  <c r="O32" i="6"/>
  <c r="K32" i="6"/>
  <c r="P32" i="6" s="1"/>
  <c r="R32" i="6" s="1"/>
  <c r="H32" i="6"/>
  <c r="E32" i="6"/>
  <c r="A32" i="6"/>
  <c r="O31" i="6"/>
  <c r="H31" i="6"/>
  <c r="K31" i="6" s="1"/>
  <c r="P31" i="6" s="1"/>
  <c r="R31" i="6" s="1"/>
  <c r="E31" i="6"/>
  <c r="A31" i="6"/>
  <c r="O30" i="6"/>
  <c r="E30" i="6"/>
  <c r="H30" i="6" s="1"/>
  <c r="K30" i="6" s="1"/>
  <c r="P30" i="6" s="1"/>
  <c r="R30" i="6" s="1"/>
  <c r="A30" i="6"/>
  <c r="O29" i="6"/>
  <c r="E29" i="6"/>
  <c r="H29" i="6" s="1"/>
  <c r="K29" i="6" s="1"/>
  <c r="P29" i="6" s="1"/>
  <c r="R29" i="6" s="1"/>
  <c r="A29" i="6"/>
  <c r="O28" i="6"/>
  <c r="H28" i="6"/>
  <c r="K28" i="6" s="1"/>
  <c r="P28" i="6" s="1"/>
  <c r="R28" i="6" s="1"/>
  <c r="E28" i="6"/>
  <c r="A28" i="6"/>
  <c r="O27" i="6"/>
  <c r="E27" i="6"/>
  <c r="H27" i="6" s="1"/>
  <c r="K27" i="6" s="1"/>
  <c r="P27" i="6" s="1"/>
  <c r="R27" i="6" s="1"/>
  <c r="A27" i="6"/>
  <c r="O26" i="6"/>
  <c r="H26" i="6"/>
  <c r="K26" i="6" s="1"/>
  <c r="P26" i="6" s="1"/>
  <c r="R26" i="6" s="1"/>
  <c r="E26" i="6"/>
  <c r="A26" i="6"/>
  <c r="O25" i="6"/>
  <c r="E25" i="6"/>
  <c r="H25" i="6" s="1"/>
  <c r="K25" i="6" s="1"/>
  <c r="P25" i="6" s="1"/>
  <c r="R25" i="6" s="1"/>
  <c r="A25" i="6"/>
  <c r="O24" i="6"/>
  <c r="K24" i="6"/>
  <c r="P24" i="6" s="1"/>
  <c r="R24" i="6" s="1"/>
  <c r="H24" i="6"/>
  <c r="E24" i="6"/>
  <c r="A24" i="6"/>
  <c r="O23" i="6"/>
  <c r="H23" i="6"/>
  <c r="K23" i="6" s="1"/>
  <c r="P23" i="6" s="1"/>
  <c r="R23" i="6" s="1"/>
  <c r="E23" i="6"/>
  <c r="A23" i="6"/>
  <c r="O22" i="6"/>
  <c r="E22" i="6"/>
  <c r="H22" i="6" s="1"/>
  <c r="K22" i="6" s="1"/>
  <c r="P22" i="6" s="1"/>
  <c r="R22" i="6" s="1"/>
  <c r="A22" i="6"/>
  <c r="O21" i="6"/>
  <c r="E21" i="6"/>
  <c r="H21" i="6" s="1"/>
  <c r="K21" i="6" s="1"/>
  <c r="P21" i="6" s="1"/>
  <c r="R21" i="6" s="1"/>
  <c r="A21" i="6"/>
  <c r="O20" i="6"/>
  <c r="H20" i="6"/>
  <c r="K20" i="6" s="1"/>
  <c r="P20" i="6" s="1"/>
  <c r="R20" i="6" s="1"/>
  <c r="E20" i="6"/>
  <c r="A20" i="6"/>
  <c r="O19" i="6"/>
  <c r="E19" i="6"/>
  <c r="H19" i="6" s="1"/>
  <c r="K19" i="6" s="1"/>
  <c r="P19" i="6" s="1"/>
  <c r="R19" i="6" s="1"/>
  <c r="A19" i="6"/>
  <c r="O18" i="6"/>
  <c r="H18" i="6"/>
  <c r="K18" i="6" s="1"/>
  <c r="P18" i="6" s="1"/>
  <c r="R18" i="6" s="1"/>
  <c r="E18" i="6"/>
  <c r="A18" i="6"/>
  <c r="O17" i="6"/>
  <c r="E17" i="6"/>
  <c r="H17" i="6" s="1"/>
  <c r="K17" i="6" s="1"/>
  <c r="P17" i="6" s="1"/>
  <c r="R17" i="6" s="1"/>
  <c r="A17" i="6"/>
  <c r="O16" i="6"/>
  <c r="K16" i="6"/>
  <c r="P16" i="6" s="1"/>
  <c r="R16" i="6" s="1"/>
  <c r="H16" i="6"/>
  <c r="E16" i="6"/>
  <c r="A16" i="6"/>
  <c r="O15" i="6"/>
  <c r="H15" i="6"/>
  <c r="K15" i="6" s="1"/>
  <c r="P15" i="6" s="1"/>
  <c r="R15" i="6" s="1"/>
  <c r="E15" i="6"/>
  <c r="A15" i="6"/>
  <c r="O14" i="6"/>
  <c r="E14" i="6"/>
  <c r="H14" i="6" s="1"/>
  <c r="K14" i="6" s="1"/>
  <c r="P14" i="6" s="1"/>
  <c r="R14" i="6" s="1"/>
  <c r="A14" i="6"/>
  <c r="O13" i="6"/>
  <c r="E13" i="6"/>
  <c r="H13" i="6" s="1"/>
  <c r="K13" i="6" s="1"/>
  <c r="P13" i="6" s="1"/>
  <c r="R13" i="6" s="1"/>
  <c r="A13" i="6"/>
  <c r="O12" i="6"/>
  <c r="H12" i="6"/>
  <c r="K12" i="6" s="1"/>
  <c r="P12" i="6" s="1"/>
  <c r="R12" i="6" s="1"/>
  <c r="E12" i="6"/>
  <c r="A12" i="6"/>
  <c r="O11" i="6"/>
  <c r="H11" i="6"/>
  <c r="K11" i="6" s="1"/>
  <c r="P11" i="6" s="1"/>
  <c r="R11" i="6" s="1"/>
  <c r="E11" i="6"/>
  <c r="A11" i="6"/>
  <c r="O10" i="6"/>
  <c r="E10" i="6"/>
  <c r="H10" i="6" s="1"/>
  <c r="K10" i="6" s="1"/>
  <c r="P10" i="6" s="1"/>
  <c r="R10" i="6" s="1"/>
  <c r="A10" i="6"/>
  <c r="O9" i="6"/>
  <c r="E9" i="6"/>
  <c r="H9" i="6" s="1"/>
  <c r="K9" i="6" s="1"/>
  <c r="P9" i="6" s="1"/>
  <c r="R9" i="6" s="1"/>
  <c r="A9" i="6"/>
  <c r="O8" i="6"/>
  <c r="K8" i="6"/>
  <c r="P8" i="6" s="1"/>
  <c r="R8" i="6" s="1"/>
  <c r="H8" i="6"/>
  <c r="E8" i="6"/>
  <c r="A8" i="6"/>
  <c r="O7" i="6"/>
  <c r="H7" i="6"/>
  <c r="K7" i="6" s="1"/>
  <c r="P7" i="6" s="1"/>
  <c r="R7" i="6" s="1"/>
  <c r="E7" i="6"/>
  <c r="A7" i="6"/>
  <c r="O6" i="6"/>
  <c r="E6" i="6"/>
  <c r="H6" i="6" s="1"/>
  <c r="K6" i="6" s="1"/>
  <c r="P6" i="6" s="1"/>
  <c r="R6" i="6" s="1"/>
  <c r="A6" i="6"/>
  <c r="O5" i="6"/>
  <c r="E5" i="6"/>
  <c r="H5" i="6" s="1"/>
  <c r="K5" i="6" s="1"/>
  <c r="P5" i="6" s="1"/>
  <c r="R5" i="6" s="1"/>
  <c r="A5" i="6"/>
  <c r="O4" i="6"/>
  <c r="E4" i="6"/>
  <c r="H4" i="6" s="1"/>
  <c r="K4" i="6" s="1"/>
  <c r="P4" i="6" s="1"/>
  <c r="R4" i="6" s="1"/>
  <c r="A4" i="6"/>
  <c r="O3" i="6"/>
  <c r="E3" i="6"/>
  <c r="H3" i="6" s="1"/>
  <c r="K3" i="6" s="1"/>
  <c r="P3" i="6" s="1"/>
  <c r="A3" i="6"/>
  <c r="R2" i="6"/>
  <c r="O2" i="6"/>
  <c r="O56" i="6" s="1"/>
  <c r="K2" i="6"/>
  <c r="H2" i="6"/>
  <c r="A2" i="6"/>
  <c r="R3" i="6" l="1"/>
  <c r="P56" i="6"/>
  <c r="K56" i="6"/>
  <c r="H56" i="6"/>
  <c r="R56" i="6"/>
  <c r="E56" i="6"/>
  <c r="O2" i="3"/>
  <c r="E2" i="3"/>
  <c r="H2" i="3" s="1"/>
  <c r="P2" i="3" s="1"/>
  <c r="R2" i="3" s="1"/>
  <c r="A2" i="3"/>
  <c r="O47" i="3"/>
  <c r="R3" i="3"/>
  <c r="R4" i="3"/>
  <c r="R5" i="3"/>
  <c r="R6" i="3"/>
  <c r="R8" i="3"/>
  <c r="R11" i="3"/>
  <c r="R12" i="3"/>
  <c r="R13" i="3"/>
  <c r="R14" i="3"/>
  <c r="R15" i="3"/>
  <c r="R16" i="3"/>
  <c r="R17" i="3"/>
  <c r="R18" i="3"/>
  <c r="R19" i="3"/>
  <c r="R20" i="3"/>
  <c r="R21" i="3"/>
  <c r="R22" i="3"/>
  <c r="R23" i="3"/>
  <c r="R24" i="3"/>
  <c r="R25" i="3"/>
  <c r="R26" i="3"/>
  <c r="R27" i="3"/>
  <c r="R28" i="3"/>
  <c r="R29" i="3"/>
  <c r="R30" i="3"/>
  <c r="R31" i="3"/>
  <c r="R32" i="3"/>
  <c r="R33" i="3"/>
  <c r="R34" i="3"/>
  <c r="R35" i="3"/>
  <c r="R36" i="3"/>
  <c r="R37" i="3"/>
  <c r="R38" i="3"/>
  <c r="R39" i="3"/>
  <c r="R40" i="3"/>
  <c r="R41" i="3"/>
  <c r="R42" i="3"/>
  <c r="R43" i="3"/>
  <c r="R44" i="3"/>
  <c r="R45" i="3"/>
  <c r="R46" i="3"/>
  <c r="R48" i="3"/>
  <c r="R49" i="3"/>
  <c r="R50" i="3"/>
  <c r="R51" i="3"/>
  <c r="P47" i="3"/>
  <c r="R47" i="3" s="1"/>
  <c r="A13" i="3"/>
  <c r="H47" i="3"/>
  <c r="K47" i="3"/>
  <c r="E47" i="3"/>
  <c r="A47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8" i="3"/>
  <c r="O49" i="3"/>
  <c r="O50" i="3"/>
  <c r="O51" i="3"/>
  <c r="O32" i="3"/>
  <c r="O3" i="3"/>
  <c r="O4" i="3"/>
  <c r="O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D52" i="3"/>
  <c r="A10" i="3"/>
  <c r="E10" i="3"/>
  <c r="H10" i="3" s="1"/>
  <c r="K10" i="3" s="1"/>
  <c r="P10" i="3" s="1"/>
  <c r="R10" i="3" s="1"/>
  <c r="A3" i="3"/>
  <c r="A4" i="3"/>
  <c r="A5" i="3"/>
  <c r="A6" i="3"/>
  <c r="A7" i="3"/>
  <c r="A8" i="3"/>
  <c r="A9" i="3"/>
  <c r="A11" i="3"/>
  <c r="A12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8" i="3"/>
  <c r="A49" i="3"/>
  <c r="A50" i="3"/>
  <c r="A51" i="3"/>
  <c r="E37" i="3"/>
  <c r="H37" i="3" s="1"/>
  <c r="K37" i="3" s="1"/>
  <c r="P37" i="3" s="1"/>
  <c r="E40" i="3"/>
  <c r="H40" i="3" s="1"/>
  <c r="K40" i="3" s="1"/>
  <c r="P40" i="3" s="1"/>
  <c r="E11" i="3"/>
  <c r="H11" i="3" s="1"/>
  <c r="K11" i="3" s="1"/>
  <c r="P11" i="3" s="1"/>
  <c r="E44" i="3"/>
  <c r="H44" i="3" s="1"/>
  <c r="K44" i="3" s="1"/>
  <c r="P44" i="3" s="1"/>
  <c r="E45" i="3"/>
  <c r="H45" i="3" s="1"/>
  <c r="K45" i="3" s="1"/>
  <c r="P45" i="3" s="1"/>
  <c r="E38" i="3"/>
  <c r="H38" i="3" s="1"/>
  <c r="K38" i="3" s="1"/>
  <c r="P38" i="3" s="1"/>
  <c r="E39" i="3"/>
  <c r="H39" i="3" s="1"/>
  <c r="K39" i="3" s="1"/>
  <c r="P39" i="3" s="1"/>
  <c r="E34" i="3"/>
  <c r="H34" i="3" s="1"/>
  <c r="K34" i="3" s="1"/>
  <c r="P34" i="3" s="1"/>
  <c r="E29" i="3"/>
  <c r="H29" i="3" s="1"/>
  <c r="K29" i="3" s="1"/>
  <c r="P29" i="3" s="1"/>
  <c r="E30" i="3"/>
  <c r="H30" i="3" s="1"/>
  <c r="K30" i="3" s="1"/>
  <c r="P30" i="3" s="1"/>
  <c r="E31" i="3"/>
  <c r="H31" i="3" s="1"/>
  <c r="K31" i="3" s="1"/>
  <c r="P31" i="3" s="1"/>
  <c r="E26" i="3"/>
  <c r="H26" i="3" s="1"/>
  <c r="K26" i="3" s="1"/>
  <c r="P26" i="3" s="1"/>
  <c r="F52" i="3" l="1"/>
  <c r="Q52" i="3"/>
  <c r="N52" i="3"/>
  <c r="M52" i="3"/>
  <c r="L52" i="3"/>
  <c r="J52" i="3"/>
  <c r="I52" i="3"/>
  <c r="E51" i="3"/>
  <c r="H51" i="3" s="1"/>
  <c r="K51" i="3" s="1"/>
  <c r="P51" i="3" s="1"/>
  <c r="E50" i="3"/>
  <c r="H50" i="3" s="1"/>
  <c r="K50" i="3" s="1"/>
  <c r="P50" i="3" s="1"/>
  <c r="E49" i="3"/>
  <c r="H49" i="3" s="1"/>
  <c r="K49" i="3" s="1"/>
  <c r="P49" i="3" s="1"/>
  <c r="E48" i="3"/>
  <c r="H48" i="3" s="1"/>
  <c r="K48" i="3" s="1"/>
  <c r="P48" i="3" s="1"/>
  <c r="E46" i="3"/>
  <c r="H46" i="3" s="1"/>
  <c r="K46" i="3" s="1"/>
  <c r="P46" i="3" s="1"/>
  <c r="E43" i="3"/>
  <c r="H43" i="3" s="1"/>
  <c r="K43" i="3" s="1"/>
  <c r="P43" i="3" s="1"/>
  <c r="E42" i="3"/>
  <c r="H42" i="3" s="1"/>
  <c r="K42" i="3" s="1"/>
  <c r="P42" i="3" s="1"/>
  <c r="E41" i="3"/>
  <c r="H41" i="3" s="1"/>
  <c r="K41" i="3" s="1"/>
  <c r="P41" i="3" s="1"/>
  <c r="E36" i="3"/>
  <c r="H36" i="3" s="1"/>
  <c r="K36" i="3" s="1"/>
  <c r="P36" i="3" s="1"/>
  <c r="E35" i="3"/>
  <c r="H35" i="3" s="1"/>
  <c r="K35" i="3" s="1"/>
  <c r="P35" i="3" s="1"/>
  <c r="E33" i="3"/>
  <c r="H33" i="3" s="1"/>
  <c r="K33" i="3" s="1"/>
  <c r="P33" i="3" s="1"/>
  <c r="E32" i="3"/>
  <c r="H32" i="3" s="1"/>
  <c r="K32" i="3" s="1"/>
  <c r="P32" i="3" s="1"/>
  <c r="E28" i="3"/>
  <c r="H28" i="3" s="1"/>
  <c r="K28" i="3" s="1"/>
  <c r="P28" i="3" s="1"/>
  <c r="E27" i="3"/>
  <c r="H27" i="3" s="1"/>
  <c r="K27" i="3" s="1"/>
  <c r="P27" i="3" s="1"/>
  <c r="E25" i="3"/>
  <c r="H25" i="3" s="1"/>
  <c r="K25" i="3" s="1"/>
  <c r="P25" i="3" s="1"/>
  <c r="E24" i="3"/>
  <c r="H24" i="3" s="1"/>
  <c r="K24" i="3" s="1"/>
  <c r="P24" i="3" s="1"/>
  <c r="E23" i="3"/>
  <c r="H23" i="3" s="1"/>
  <c r="K23" i="3" s="1"/>
  <c r="P23" i="3" s="1"/>
  <c r="E22" i="3"/>
  <c r="H22" i="3" s="1"/>
  <c r="K22" i="3" s="1"/>
  <c r="P22" i="3" s="1"/>
  <c r="E21" i="3"/>
  <c r="H21" i="3" s="1"/>
  <c r="K21" i="3" s="1"/>
  <c r="P21" i="3" s="1"/>
  <c r="E20" i="3"/>
  <c r="H20" i="3" s="1"/>
  <c r="K20" i="3" s="1"/>
  <c r="P20" i="3" s="1"/>
  <c r="E19" i="3"/>
  <c r="H19" i="3" s="1"/>
  <c r="K19" i="3" s="1"/>
  <c r="P19" i="3" s="1"/>
  <c r="E18" i="3"/>
  <c r="H18" i="3" s="1"/>
  <c r="K18" i="3" s="1"/>
  <c r="P18" i="3" s="1"/>
  <c r="E17" i="3"/>
  <c r="H17" i="3" s="1"/>
  <c r="K17" i="3" s="1"/>
  <c r="P17" i="3" s="1"/>
  <c r="E16" i="3"/>
  <c r="H16" i="3" s="1"/>
  <c r="K16" i="3" s="1"/>
  <c r="P16" i="3" s="1"/>
  <c r="E15" i="3"/>
  <c r="H15" i="3" s="1"/>
  <c r="K15" i="3" s="1"/>
  <c r="P15" i="3" s="1"/>
  <c r="E14" i="3"/>
  <c r="H14" i="3" s="1"/>
  <c r="K14" i="3" s="1"/>
  <c r="P14" i="3" s="1"/>
  <c r="E13" i="3"/>
  <c r="H13" i="3" s="1"/>
  <c r="K13" i="3" s="1"/>
  <c r="P13" i="3" s="1"/>
  <c r="E12" i="3"/>
  <c r="H12" i="3" s="1"/>
  <c r="K12" i="3" s="1"/>
  <c r="P12" i="3" s="1"/>
  <c r="E9" i="3"/>
  <c r="H9" i="3" s="1"/>
  <c r="K9" i="3" s="1"/>
  <c r="P9" i="3" s="1"/>
  <c r="R9" i="3" s="1"/>
  <c r="E8" i="3"/>
  <c r="H8" i="3" s="1"/>
  <c r="K8" i="3" s="1"/>
  <c r="P8" i="3" s="1"/>
  <c r="E7" i="3"/>
  <c r="H7" i="3" s="1"/>
  <c r="K7" i="3" s="1"/>
  <c r="P7" i="3" s="1"/>
  <c r="R7" i="3" s="1"/>
  <c r="E6" i="3"/>
  <c r="H6" i="3" s="1"/>
  <c r="K6" i="3" s="1"/>
  <c r="P6" i="3" s="1"/>
  <c r="E5" i="3"/>
  <c r="H5" i="3" s="1"/>
  <c r="K5" i="3" s="1"/>
  <c r="P5" i="3" s="1"/>
  <c r="E4" i="3"/>
  <c r="H4" i="3" s="1"/>
  <c r="K4" i="3" s="1"/>
  <c r="P4" i="3" s="1"/>
  <c r="E3" i="3"/>
  <c r="O52" i="3"/>
  <c r="H3" i="3" l="1"/>
  <c r="K3" i="3" s="1"/>
  <c r="P3" i="3" s="1"/>
  <c r="E52" i="3"/>
  <c r="H52" i="3"/>
  <c r="K52" i="3"/>
  <c r="P52" i="3" l="1"/>
  <c r="R52" i="3"/>
  <c r="B53" i="5" l="1"/>
</calcChain>
</file>

<file path=xl/comments1.xml><?xml version="1.0" encoding="utf-8"?>
<comments xmlns="http://schemas.openxmlformats.org/spreadsheetml/2006/main">
  <authors>
    <author>pc4</author>
  </authors>
  <commentList>
    <comment ref="I7" authorId="0" shapeId="0">
      <text>
        <r>
          <rPr>
            <b/>
            <sz val="9"/>
            <color indexed="81"/>
            <rFont val="Tahoma"/>
            <charset val="178"/>
          </rPr>
          <t>pc4:</t>
        </r>
        <r>
          <rPr>
            <sz val="9"/>
            <color indexed="81"/>
            <rFont val="Tahoma"/>
            <charset val="178"/>
          </rPr>
          <t xml:space="preserve">
عدد 2 يوم بدل راحة  </t>
        </r>
      </text>
    </comment>
    <comment ref="L9" authorId="0" shapeId="0">
      <text>
        <r>
          <rPr>
            <b/>
            <sz val="9"/>
            <color indexed="81"/>
            <rFont val="Tahoma"/>
            <charset val="178"/>
          </rPr>
          <t>pc4:</t>
        </r>
        <r>
          <rPr>
            <sz val="9"/>
            <color indexed="81"/>
            <rFont val="Tahoma"/>
            <charset val="178"/>
          </rPr>
          <t xml:space="preserve">
جزاء 1 يوم من التشغيل</t>
        </r>
      </text>
    </comment>
    <comment ref="N9" authorId="0" shapeId="0">
      <text>
        <r>
          <rPr>
            <b/>
            <sz val="9"/>
            <color indexed="81"/>
            <rFont val="Tahoma"/>
            <charset val="178"/>
          </rPr>
          <t>pc4:</t>
        </r>
        <r>
          <rPr>
            <sz val="9"/>
            <color indexed="81"/>
            <rFont val="Tahoma"/>
            <charset val="178"/>
          </rPr>
          <t xml:space="preserve">
تحميل عدد 1/3 ك كباب من الحسابات</t>
        </r>
      </text>
    </comment>
    <comment ref="I10" authorId="0" shapeId="0">
      <text>
        <r>
          <rPr>
            <b/>
            <sz val="9"/>
            <color indexed="81"/>
            <rFont val="Tahoma"/>
            <charset val="178"/>
          </rPr>
          <t>pc4:</t>
        </r>
        <r>
          <rPr>
            <sz val="9"/>
            <color indexed="81"/>
            <rFont val="Tahoma"/>
            <charset val="178"/>
          </rPr>
          <t xml:space="preserve">
عدد 2 يوم بدل راحة </t>
        </r>
      </text>
    </comment>
    <comment ref="N10" authorId="0" shapeId="0">
      <text>
        <r>
          <rPr>
            <b/>
            <sz val="9"/>
            <color indexed="81"/>
            <rFont val="Tahoma"/>
            <charset val="178"/>
          </rPr>
          <t>pc4:</t>
        </r>
        <r>
          <rPr>
            <sz val="9"/>
            <color indexed="81"/>
            <rFont val="Tahoma"/>
            <charset val="178"/>
          </rPr>
          <t xml:space="preserve">
225 حساب 3 وجبة بروست
</t>
        </r>
      </text>
    </comment>
    <comment ref="N11" authorId="0" shapeId="0">
      <text>
        <r>
          <rPr>
            <b/>
            <sz val="9"/>
            <color indexed="81"/>
            <rFont val="Tahoma"/>
            <charset val="178"/>
          </rPr>
          <t>pc4:</t>
        </r>
        <r>
          <rPr>
            <sz val="9"/>
            <color indexed="81"/>
            <rFont val="Tahoma"/>
            <charset val="178"/>
          </rPr>
          <t xml:space="preserve">
فطيرة </t>
        </r>
      </text>
    </comment>
    <comment ref="N12" authorId="0" shapeId="0">
      <text>
        <r>
          <rPr>
            <b/>
            <sz val="9"/>
            <color indexed="81"/>
            <rFont val="Tahoma"/>
            <charset val="178"/>
          </rPr>
          <t>pc4:</t>
        </r>
        <r>
          <rPr>
            <sz val="9"/>
            <color indexed="81"/>
            <rFont val="Tahoma"/>
            <charset val="178"/>
          </rPr>
          <t xml:space="preserve">
وجبة بروست 2 ق
</t>
        </r>
      </text>
    </comment>
    <comment ref="N30" authorId="0" shapeId="0">
      <text>
        <r>
          <rPr>
            <b/>
            <sz val="9"/>
            <color indexed="81"/>
            <rFont val="Tahoma"/>
            <charset val="178"/>
          </rPr>
          <t>pc4:</t>
        </r>
        <r>
          <rPr>
            <sz val="9"/>
            <color indexed="81"/>
            <rFont val="Tahoma"/>
            <charset val="178"/>
          </rPr>
          <t xml:space="preserve">
3 كريب
</t>
        </r>
      </text>
    </comment>
    <comment ref="N31" authorId="0" shapeId="0">
      <text>
        <r>
          <rPr>
            <b/>
            <sz val="9"/>
            <color indexed="81"/>
            <rFont val="Tahoma"/>
            <charset val="178"/>
          </rPr>
          <t>pc4:</t>
        </r>
        <r>
          <rPr>
            <sz val="9"/>
            <color indexed="81"/>
            <rFont val="Tahoma"/>
            <charset val="178"/>
          </rPr>
          <t xml:space="preserve">
عدد4 فطيرة </t>
        </r>
      </text>
    </comment>
    <comment ref="N42" authorId="0" shapeId="0">
      <text>
        <r>
          <rPr>
            <b/>
            <sz val="9"/>
            <color indexed="81"/>
            <rFont val="Tahoma"/>
            <charset val="178"/>
          </rPr>
          <t>pc4:</t>
        </r>
        <r>
          <rPr>
            <sz val="9"/>
            <color indexed="81"/>
            <rFont val="Tahoma"/>
            <charset val="178"/>
          </rPr>
          <t xml:space="preserve">
3 كريب</t>
        </r>
      </text>
    </comment>
    <comment ref="N48" authorId="0" shapeId="0">
      <text>
        <r>
          <rPr>
            <b/>
            <sz val="9"/>
            <color indexed="81"/>
            <rFont val="Tahoma"/>
            <charset val="178"/>
          </rPr>
          <t>pc4:</t>
        </r>
        <r>
          <rPr>
            <sz val="9"/>
            <color indexed="81"/>
            <rFont val="Tahoma"/>
            <charset val="178"/>
          </rPr>
          <t xml:space="preserve">
3كريب</t>
        </r>
      </text>
    </comment>
  </commentList>
</comments>
</file>

<file path=xl/comments2.xml><?xml version="1.0" encoding="utf-8"?>
<comments xmlns="http://schemas.openxmlformats.org/spreadsheetml/2006/main">
  <authors>
    <author>pc4</author>
  </authors>
  <commentList>
    <comment ref="I7" authorId="0" shapeId="0">
      <text>
        <r>
          <rPr>
            <b/>
            <sz val="9"/>
            <color indexed="81"/>
            <rFont val="Tahoma"/>
            <charset val="178"/>
          </rPr>
          <t>pc4:</t>
        </r>
        <r>
          <rPr>
            <sz val="9"/>
            <color indexed="81"/>
            <rFont val="Tahoma"/>
            <charset val="178"/>
          </rPr>
          <t xml:space="preserve">
عدد 2 يوم بدل راحة  </t>
        </r>
      </text>
    </comment>
    <comment ref="L9" authorId="0" shapeId="0">
      <text>
        <r>
          <rPr>
            <b/>
            <sz val="9"/>
            <color indexed="81"/>
            <rFont val="Tahoma"/>
            <charset val="178"/>
          </rPr>
          <t>pc4:</t>
        </r>
        <r>
          <rPr>
            <sz val="9"/>
            <color indexed="81"/>
            <rFont val="Tahoma"/>
            <charset val="178"/>
          </rPr>
          <t xml:space="preserve">
جزاء 1 يوم من التشغيل</t>
        </r>
      </text>
    </comment>
    <comment ref="N9" authorId="0" shapeId="0">
      <text>
        <r>
          <rPr>
            <b/>
            <sz val="9"/>
            <color indexed="81"/>
            <rFont val="Tahoma"/>
            <charset val="178"/>
          </rPr>
          <t>pc4:</t>
        </r>
        <r>
          <rPr>
            <sz val="9"/>
            <color indexed="81"/>
            <rFont val="Tahoma"/>
            <charset val="178"/>
          </rPr>
          <t xml:space="preserve">
تحميل عدد 1 ك كباب من الحسابات</t>
        </r>
      </text>
    </comment>
    <comment ref="I10" authorId="0" shapeId="0">
      <text>
        <r>
          <rPr>
            <b/>
            <sz val="9"/>
            <color indexed="81"/>
            <rFont val="Tahoma"/>
            <charset val="178"/>
          </rPr>
          <t>pc4:</t>
        </r>
        <r>
          <rPr>
            <sz val="9"/>
            <color indexed="81"/>
            <rFont val="Tahoma"/>
            <charset val="178"/>
          </rPr>
          <t xml:space="preserve">
عدد 2 يوم بدل راحة </t>
        </r>
      </text>
    </comment>
    <comment ref="N10" authorId="0" shapeId="0">
      <text>
        <r>
          <rPr>
            <b/>
            <sz val="9"/>
            <color indexed="81"/>
            <rFont val="Tahoma"/>
            <charset val="178"/>
          </rPr>
          <t>pc4:</t>
        </r>
        <r>
          <rPr>
            <sz val="9"/>
            <color indexed="81"/>
            <rFont val="Tahoma"/>
            <charset val="178"/>
          </rPr>
          <t xml:space="preserve">
225 حساب 3 وجبة بروست
</t>
        </r>
      </text>
    </comment>
    <comment ref="N11" authorId="0" shapeId="0">
      <text>
        <r>
          <rPr>
            <b/>
            <sz val="9"/>
            <color indexed="81"/>
            <rFont val="Tahoma"/>
            <charset val="178"/>
          </rPr>
          <t>pc4:</t>
        </r>
        <r>
          <rPr>
            <sz val="9"/>
            <color indexed="81"/>
            <rFont val="Tahoma"/>
            <charset val="178"/>
          </rPr>
          <t xml:space="preserve">
فطيرة </t>
        </r>
      </text>
    </comment>
    <comment ref="N12" authorId="0" shapeId="0">
      <text>
        <r>
          <rPr>
            <b/>
            <sz val="9"/>
            <color indexed="81"/>
            <rFont val="Tahoma"/>
            <charset val="178"/>
          </rPr>
          <t>pc4:</t>
        </r>
        <r>
          <rPr>
            <sz val="9"/>
            <color indexed="81"/>
            <rFont val="Tahoma"/>
            <charset val="178"/>
          </rPr>
          <t xml:space="preserve">
وجبة بروست 2 ق
</t>
        </r>
      </text>
    </comment>
    <comment ref="N29" authorId="0" shapeId="0">
      <text>
        <r>
          <rPr>
            <b/>
            <sz val="9"/>
            <color indexed="81"/>
            <rFont val="Tahoma"/>
            <charset val="178"/>
          </rPr>
          <t>pc4:</t>
        </r>
        <r>
          <rPr>
            <sz val="9"/>
            <color indexed="81"/>
            <rFont val="Tahoma"/>
            <charset val="178"/>
          </rPr>
          <t xml:space="preserve">
3 كريب
</t>
        </r>
      </text>
    </comment>
    <comment ref="N30" authorId="0" shapeId="0">
      <text>
        <r>
          <rPr>
            <b/>
            <sz val="9"/>
            <color indexed="81"/>
            <rFont val="Tahoma"/>
            <charset val="178"/>
          </rPr>
          <t>pc4:</t>
        </r>
        <r>
          <rPr>
            <sz val="9"/>
            <color indexed="81"/>
            <rFont val="Tahoma"/>
            <charset val="178"/>
          </rPr>
          <t xml:space="preserve">
عدد4 فطيرة </t>
        </r>
      </text>
    </comment>
    <comment ref="N41" authorId="0" shapeId="0">
      <text>
        <r>
          <rPr>
            <b/>
            <sz val="9"/>
            <color indexed="81"/>
            <rFont val="Tahoma"/>
            <charset val="178"/>
          </rPr>
          <t>pc4:</t>
        </r>
        <r>
          <rPr>
            <sz val="9"/>
            <color indexed="81"/>
            <rFont val="Tahoma"/>
            <charset val="178"/>
          </rPr>
          <t xml:space="preserve">
3 كريب</t>
        </r>
      </text>
    </comment>
    <comment ref="N47" authorId="0" shapeId="0">
      <text>
        <r>
          <rPr>
            <b/>
            <sz val="9"/>
            <color indexed="81"/>
            <rFont val="Tahoma"/>
            <charset val="178"/>
          </rPr>
          <t>pc4:</t>
        </r>
        <r>
          <rPr>
            <sz val="9"/>
            <color indexed="81"/>
            <rFont val="Tahoma"/>
            <charset val="178"/>
          </rPr>
          <t xml:space="preserve">
3كريب</t>
        </r>
      </text>
    </comment>
  </commentList>
</comments>
</file>

<file path=xl/sharedStrings.xml><?xml version="1.0" encoding="utf-8"?>
<sst xmlns="http://schemas.openxmlformats.org/spreadsheetml/2006/main" count="298" uniqueCount="104">
  <si>
    <t>م</t>
  </si>
  <si>
    <t xml:space="preserve">الاسم  </t>
  </si>
  <si>
    <t>القسم</t>
  </si>
  <si>
    <t xml:space="preserve">الراتب
 الاساسى </t>
  </si>
  <si>
    <t xml:space="preserve">ايهاب سيد الرفاعى </t>
  </si>
  <si>
    <t>سامح فتحى عبد المولى</t>
  </si>
  <si>
    <t>شيف عمومى</t>
  </si>
  <si>
    <t>ايمن مفرح عبدالله</t>
  </si>
  <si>
    <t>شيف جزار</t>
  </si>
  <si>
    <t xml:space="preserve">محمد احمد قطب </t>
  </si>
  <si>
    <t xml:space="preserve">شيف مندى </t>
  </si>
  <si>
    <t>محمد حسين عمار</t>
  </si>
  <si>
    <t xml:space="preserve">فطاطرى </t>
  </si>
  <si>
    <t xml:space="preserve">محمد احمد عبد الصادق </t>
  </si>
  <si>
    <t>مدير اغذية</t>
  </si>
  <si>
    <t>مصطفى موسى</t>
  </si>
  <si>
    <t>اغذية ومشروبات</t>
  </si>
  <si>
    <t>محمد حرب عبد الحافظ</t>
  </si>
  <si>
    <t>شيف جريل</t>
  </si>
  <si>
    <t>احمد سليمان</t>
  </si>
  <si>
    <t>حسابات</t>
  </si>
  <si>
    <t xml:space="preserve">ايهاب احمد عبد الحميد </t>
  </si>
  <si>
    <t>سائق</t>
  </si>
  <si>
    <t>عمر فرزى عبدالله</t>
  </si>
  <si>
    <t>هانى حسين امين</t>
  </si>
  <si>
    <t>مساعد شيف</t>
  </si>
  <si>
    <t xml:space="preserve">عبد الرحمن سمير </t>
  </si>
  <si>
    <t>استقبال</t>
  </si>
  <si>
    <t>مارينا منير ميلاد</t>
  </si>
  <si>
    <t>عبد الرحمن هاشم على</t>
  </si>
  <si>
    <t>ميرنا ماجد وجيه</t>
  </si>
  <si>
    <t xml:space="preserve">حمدى عوض بليدى </t>
  </si>
  <si>
    <t>مشرف اغذية</t>
  </si>
  <si>
    <t>محمد احمدجمعة ميهوب</t>
  </si>
  <si>
    <t>كابتن</t>
  </si>
  <si>
    <t>ياسر عوض</t>
  </si>
  <si>
    <t>هيد كاشير</t>
  </si>
  <si>
    <t xml:space="preserve">محمود سمير جمعة </t>
  </si>
  <si>
    <t xml:space="preserve">شيماء احمد عمر </t>
  </si>
  <si>
    <t>فارس محمد احمد</t>
  </si>
  <si>
    <t>علاء حمدى عوض</t>
  </si>
  <si>
    <t xml:space="preserve">سيد عبد القادر على </t>
  </si>
  <si>
    <t>مشرف امن</t>
  </si>
  <si>
    <t xml:space="preserve">هناء عبد الناصر </t>
  </si>
  <si>
    <t>هاوس</t>
  </si>
  <si>
    <t>صايم عيد محمد سلامه</t>
  </si>
  <si>
    <t>امن</t>
  </si>
  <si>
    <t>اسماعيل ابراهيم سعد</t>
  </si>
  <si>
    <t>محمد ميزار على السعدى</t>
  </si>
  <si>
    <t>سرفيس</t>
  </si>
  <si>
    <t>بسام ابراهيم معوض</t>
  </si>
  <si>
    <t>ابراهيم خالد سيد جمعة</t>
  </si>
  <si>
    <t>محمد مفتاح</t>
  </si>
  <si>
    <t>استيوارد</t>
  </si>
  <si>
    <t>هشام عيد شوبك</t>
  </si>
  <si>
    <t>خالد عبد العزيزمفتاح</t>
  </si>
  <si>
    <t>ضياء مسعود</t>
  </si>
  <si>
    <t>حازم ابراهيم عبد العال</t>
  </si>
  <si>
    <t>حراسة - مقطوع</t>
  </si>
  <si>
    <t>عبد الكريم عبد العليم</t>
  </si>
  <si>
    <t>سيد عبد العليم يوسف</t>
  </si>
  <si>
    <t xml:space="preserve">محمد حسين محمد </t>
  </si>
  <si>
    <t>جناينى - مقطوع</t>
  </si>
  <si>
    <t>الاجر اليومي /30</t>
  </si>
  <si>
    <t>الراتب الشامل</t>
  </si>
  <si>
    <t>الاضافى</t>
  </si>
  <si>
    <t>حوافز ومكافأت</t>
  </si>
  <si>
    <t>اجمالى المستحقات</t>
  </si>
  <si>
    <t>جزاءات ادارية</t>
  </si>
  <si>
    <t>تأمينات</t>
  </si>
  <si>
    <t>خصومات اخري</t>
  </si>
  <si>
    <t>اجمالى الخصومات</t>
  </si>
  <si>
    <t>صافى الراتب قبل خصم السلف</t>
  </si>
  <si>
    <t>خصم السلف</t>
  </si>
  <si>
    <t>الراتب الصافى المستحق</t>
  </si>
  <si>
    <t>الاجمــــــــــــــــــالى</t>
  </si>
  <si>
    <t>الراتب الاساسى</t>
  </si>
  <si>
    <t>محمد عبد الكريم</t>
  </si>
  <si>
    <t>شوقى غريب حسين</t>
  </si>
  <si>
    <t>عبالله محمود رجب</t>
  </si>
  <si>
    <t xml:space="preserve">صبرى على السعدى </t>
  </si>
  <si>
    <t>محمد شرف صالح</t>
  </si>
  <si>
    <t xml:space="preserve">احمد عبد الكريم </t>
  </si>
  <si>
    <t>امين مخزن</t>
  </si>
  <si>
    <t>محمد احمد عبدون</t>
  </si>
  <si>
    <t>عيد فرحات سيد</t>
  </si>
  <si>
    <t xml:space="preserve">محمد على فتحى </t>
  </si>
  <si>
    <t>شيف كريب</t>
  </si>
  <si>
    <t>طارق عبد الغفار محمد</t>
  </si>
  <si>
    <t xml:space="preserve">فنى حمام السباحة </t>
  </si>
  <si>
    <t xml:space="preserve">محمود رجب </t>
  </si>
  <si>
    <t>كاشير</t>
  </si>
  <si>
    <t>ايام 
الحضور  بعد خصم الغياب</t>
  </si>
  <si>
    <t>محمد صايم عيد</t>
  </si>
  <si>
    <t>رواتب ديسمبر 2023</t>
  </si>
  <si>
    <t xml:space="preserve">اجمالى </t>
  </si>
  <si>
    <t>مدير التشغيل</t>
  </si>
  <si>
    <t xml:space="preserve">محمد طرفاية </t>
  </si>
  <si>
    <t>تكاليف</t>
  </si>
  <si>
    <t xml:space="preserve">حمادة عيد السعدى </t>
  </si>
  <si>
    <t>شيف سخن</t>
  </si>
  <si>
    <t xml:space="preserve">محمد بكرى </t>
  </si>
  <si>
    <t xml:space="preserve">عبد الرحمن طلعت </t>
  </si>
  <si>
    <t>محمد عويس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</si>
</sst>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د_._إ_._‏_-;\-* #,##0.00\ _د_._إ_._‏_-;_-* &quot;-&quot;??\ _د_._إ_._‏_-;_-@_-"/>
    <numFmt numFmtId="165" formatCode="_-* #,##0\ _د_._إ_._‏_-;\-* #,##0\ _د_._إ_._‏_-;_-* &quot;-&quot;??\ _د_._إ_._‏_-;_-@_-"/>
  </numFmts>
  <fonts count="14">
    <font>
      <sz val="11"/>
      <color theme="1"/>
      <name val="Calibri"/>
      <charset val="134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u val="singleAccounting"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Tahoma"/>
      <charset val="178"/>
    </font>
    <font>
      <b/>
      <sz val="9"/>
      <color indexed="81"/>
      <name val="Tahoma"/>
      <charset val="178"/>
    </font>
    <font>
      <b/>
      <i/>
      <sz val="16"/>
      <color theme="1"/>
      <name val="Calibri"/>
      <family val="2"/>
      <scheme val="minor"/>
    </font>
    <font>
      <i/>
      <sz val="16"/>
      <color theme="1"/>
      <name val="Calibri"/>
      <family val="2"/>
      <scheme val="minor"/>
    </font>
    <font>
      <b/>
      <i/>
      <sz val="1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55">
    <xf numFmtId="0" fontId="0" fillId="0" borderId="0" xfId="0"/>
    <xf numFmtId="0" fontId="1" fillId="0" borderId="1" xfId="0" applyFont="1" applyBorder="1" applyAlignment="1">
      <alignment horizontal="center" vertical="center"/>
    </xf>
    <xf numFmtId="165" fontId="1" fillId="0" borderId="1" xfId="1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vertical="center"/>
    </xf>
    <xf numFmtId="1" fontId="1" fillId="0" borderId="1" xfId="1" applyNumberFormat="1" applyFont="1" applyFill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vertical="center"/>
    </xf>
    <xf numFmtId="0" fontId="1" fillId="3" borderId="1" xfId="0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/>
    </xf>
    <xf numFmtId="0" fontId="0" fillId="0" borderId="1" xfId="0" applyBorder="1"/>
    <xf numFmtId="0" fontId="9" fillId="0" borderId="2" xfId="0" applyFont="1" applyBorder="1" applyAlignment="1">
      <alignment vertical="center"/>
    </xf>
    <xf numFmtId="0" fontId="0" fillId="0" borderId="2" xfId="0" applyBorder="1"/>
    <xf numFmtId="0" fontId="0" fillId="0" borderId="7" xfId="0" applyBorder="1"/>
    <xf numFmtId="0" fontId="0" fillId="0" borderId="10" xfId="0" applyBorder="1"/>
    <xf numFmtId="0" fontId="10" fillId="0" borderId="6" xfId="0" applyFont="1" applyBorder="1" applyAlignment="1">
      <alignment horizontal="right" vertical="center"/>
    </xf>
    <xf numFmtId="0" fontId="11" fillId="0" borderId="6" xfId="0" applyFont="1" applyBorder="1"/>
    <xf numFmtId="0" fontId="11" fillId="0" borderId="8" xfId="0" applyFont="1" applyBorder="1"/>
    <xf numFmtId="0" fontId="11" fillId="0" borderId="1" xfId="0" applyFont="1" applyBorder="1"/>
    <xf numFmtId="1" fontId="12" fillId="0" borderId="1" xfId="0" applyNumberFormat="1" applyFont="1" applyBorder="1" applyAlignment="1">
      <alignment horizontal="center"/>
    </xf>
    <xf numFmtId="1" fontId="12" fillId="0" borderId="9" xfId="0" applyNumberFormat="1" applyFont="1" applyBorder="1" applyAlignment="1">
      <alignment horizontal="center"/>
    </xf>
    <xf numFmtId="0" fontId="13" fillId="0" borderId="6" xfId="0" applyFont="1" applyBorder="1" applyAlignment="1">
      <alignment horizontal="right" vertical="center"/>
    </xf>
    <xf numFmtId="1" fontId="13" fillId="0" borderId="1" xfId="0" applyNumberFormat="1" applyFont="1" applyBorder="1" applyAlignment="1">
      <alignment horizontal="center"/>
    </xf>
    <xf numFmtId="0" fontId="11" fillId="0" borderId="11" xfId="0" applyFont="1" applyBorder="1"/>
    <xf numFmtId="1" fontId="12" fillId="0" borderId="11" xfId="0" applyNumberFormat="1" applyFont="1" applyBorder="1" applyAlignment="1">
      <alignment horizontal="center"/>
    </xf>
    <xf numFmtId="0" fontId="0" fillId="0" borderId="12" xfId="0" applyBorder="1"/>
    <xf numFmtId="0" fontId="10" fillId="2" borderId="6" xfId="0" applyFont="1" applyFill="1" applyBorder="1" applyAlignment="1">
      <alignment horizontal="right" vertical="center"/>
    </xf>
    <xf numFmtId="1" fontId="12" fillId="2" borderId="1" xfId="0" applyNumberFormat="1" applyFont="1" applyFill="1" applyBorder="1" applyAlignment="1">
      <alignment horizontal="center"/>
    </xf>
    <xf numFmtId="0" fontId="0" fillId="2" borderId="7" xfId="0" applyFill="1" applyBorder="1"/>
    <xf numFmtId="0" fontId="1" fillId="5" borderId="1" xfId="0" applyFont="1" applyFill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1" fillId="5" borderId="1" xfId="1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165" fontId="1" fillId="6" borderId="1" xfId="1" applyNumberFormat="1" applyFont="1" applyFill="1" applyBorder="1" applyAlignment="1">
      <alignment horizontal="center" vertical="center"/>
    </xf>
    <xf numFmtId="1" fontId="1" fillId="6" borderId="1" xfId="0" applyNumberFormat="1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165" fontId="2" fillId="6" borderId="1" xfId="0" applyNumberFormat="1" applyFont="1" applyFill="1" applyBorder="1" applyAlignment="1">
      <alignment horizontal="center" vertical="center"/>
    </xf>
    <xf numFmtId="165" fontId="1" fillId="6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R52"/>
  <sheetViews>
    <sheetView showGridLines="0" rightToLeft="1" view="pageBreakPreview" zoomScale="60" zoomScaleNormal="80" workbookViewId="0">
      <pane xSplit="5" ySplit="1" topLeftCell="G35" activePane="bottomRight" state="frozen"/>
      <selection pane="topRight"/>
      <selection pane="bottomLeft"/>
      <selection pane="bottomRight" activeCell="B57" sqref="B57"/>
    </sheetView>
  </sheetViews>
  <sheetFormatPr defaultColWidth="9" defaultRowHeight="18.75"/>
  <cols>
    <col min="1" max="1" width="9.42578125" style="10" bestFit="1" customWidth="1"/>
    <col min="2" max="2" width="23" style="10" bestFit="1" customWidth="1"/>
    <col min="3" max="4" width="17.140625" style="10" bestFit="1" customWidth="1"/>
    <col min="5" max="5" width="20.28515625" style="10" bestFit="1" customWidth="1"/>
    <col min="6" max="6" width="16.42578125" style="10" bestFit="1" customWidth="1"/>
    <col min="7" max="7" width="21.7109375" style="10" bestFit="1" customWidth="1"/>
    <col min="8" max="8" width="16" style="10" bestFit="1" customWidth="1"/>
    <col min="9" max="9" width="14.42578125" style="10" bestFit="1" customWidth="1"/>
    <col min="10" max="10" width="15" style="10" bestFit="1" customWidth="1"/>
    <col min="11" max="11" width="19.140625" style="10" bestFit="1" customWidth="1"/>
    <col min="12" max="12" width="16" style="10" bestFit="1" customWidth="1"/>
    <col min="13" max="13" width="15.7109375" style="10" bestFit="1" customWidth="1"/>
    <col min="14" max="14" width="17.85546875" style="10" bestFit="1" customWidth="1"/>
    <col min="15" max="15" width="19.140625" style="10" bestFit="1" customWidth="1"/>
    <col min="16" max="17" width="20.28515625" style="10" bestFit="1" customWidth="1"/>
    <col min="18" max="18" width="23.140625" style="11" bestFit="1" customWidth="1"/>
    <col min="19" max="19" width="16" style="10" customWidth="1"/>
    <col min="20" max="16384" width="9" style="10"/>
  </cols>
  <sheetData>
    <row r="1" spans="1:18" s="15" customFormat="1" ht="76.5" customHeight="1">
      <c r="A1" s="14" t="s">
        <v>0</v>
      </c>
      <c r="B1" s="14" t="s">
        <v>1</v>
      </c>
      <c r="C1" s="14" t="s">
        <v>2</v>
      </c>
      <c r="D1" s="14" t="s">
        <v>3</v>
      </c>
      <c r="E1" s="14" t="s">
        <v>63</v>
      </c>
      <c r="F1" s="14" t="s">
        <v>76</v>
      </c>
      <c r="G1" s="14" t="s">
        <v>92</v>
      </c>
      <c r="H1" s="14" t="s">
        <v>64</v>
      </c>
      <c r="I1" s="14" t="s">
        <v>65</v>
      </c>
      <c r="J1" s="14" t="s">
        <v>66</v>
      </c>
      <c r="K1" s="14" t="s">
        <v>67</v>
      </c>
      <c r="L1" s="14" t="s">
        <v>68</v>
      </c>
      <c r="M1" s="14" t="s">
        <v>69</v>
      </c>
      <c r="N1" s="14" t="s">
        <v>70</v>
      </c>
      <c r="O1" s="14" t="s">
        <v>71</v>
      </c>
      <c r="P1" s="14" t="s">
        <v>72</v>
      </c>
      <c r="Q1" s="14" t="s">
        <v>73</v>
      </c>
      <c r="R1" s="14" t="s">
        <v>74</v>
      </c>
    </row>
    <row r="2" spans="1:18" s="3" customFormat="1" ht="27.75" customHeight="1">
      <c r="A2" s="13">
        <f t="shared" ref="A2:A51" si="0">ROW()-1</f>
        <v>1</v>
      </c>
      <c r="B2" s="12" t="s">
        <v>4</v>
      </c>
      <c r="C2" s="1" t="s">
        <v>6</v>
      </c>
      <c r="D2" s="2">
        <v>14000</v>
      </c>
      <c r="E2" s="6">
        <f>+D2/30</f>
        <v>466.66666666666669</v>
      </c>
      <c r="F2" s="6">
        <v>10000</v>
      </c>
      <c r="G2" s="1">
        <v>30</v>
      </c>
      <c r="H2" s="2">
        <f t="shared" ref="H2" si="1">+G2*E2</f>
        <v>14000</v>
      </c>
      <c r="I2" s="2"/>
      <c r="J2" s="2"/>
      <c r="K2" s="2">
        <v>14000</v>
      </c>
      <c r="L2" s="2"/>
      <c r="M2" s="2"/>
      <c r="O2" s="4">
        <f t="shared" ref="O2" si="2">+L2+M2+N2</f>
        <v>0</v>
      </c>
      <c r="P2" s="4">
        <f t="shared" ref="P2" si="3">+K2-O2</f>
        <v>14000</v>
      </c>
      <c r="Q2" s="2">
        <v>4000</v>
      </c>
      <c r="R2" s="5">
        <f t="shared" ref="R2" si="4">+P2-Q2</f>
        <v>10000</v>
      </c>
    </row>
    <row r="3" spans="1:18" s="3" customFormat="1" ht="27.75" customHeight="1">
      <c r="A3" s="13">
        <f t="shared" si="0"/>
        <v>2</v>
      </c>
      <c r="B3" s="12" t="s">
        <v>5</v>
      </c>
      <c r="C3" s="1" t="s">
        <v>6</v>
      </c>
      <c r="D3" s="2">
        <v>10000</v>
      </c>
      <c r="E3" s="6">
        <f>+D3/30</f>
        <v>333.33333333333331</v>
      </c>
      <c r="F3" s="6">
        <v>10000</v>
      </c>
      <c r="G3" s="1">
        <v>30</v>
      </c>
      <c r="H3" s="2">
        <f t="shared" ref="H3:H51" si="5">+G3*E3</f>
        <v>10000</v>
      </c>
      <c r="I3" s="2"/>
      <c r="J3" s="2"/>
      <c r="K3" s="2">
        <f t="shared" ref="K3:K51" si="6">+I3+H3+J3</f>
        <v>10000</v>
      </c>
      <c r="L3" s="2"/>
      <c r="M3" s="2"/>
      <c r="O3" s="4">
        <f t="shared" ref="O3:O31" si="7">+L3+M3+N3</f>
        <v>0</v>
      </c>
      <c r="P3" s="4">
        <f t="shared" ref="P3:P51" si="8">+K3-O3</f>
        <v>10000</v>
      </c>
      <c r="Q3" s="2">
        <v>4000</v>
      </c>
      <c r="R3" s="5">
        <f t="shared" ref="R3:R51" si="9">+P3-Q3</f>
        <v>6000</v>
      </c>
    </row>
    <row r="4" spans="1:18" s="3" customFormat="1" ht="27.75" customHeight="1">
      <c r="A4" s="13">
        <f t="shared" si="0"/>
        <v>3</v>
      </c>
      <c r="B4" s="12" t="s">
        <v>7</v>
      </c>
      <c r="C4" s="1" t="s">
        <v>8</v>
      </c>
      <c r="D4" s="2">
        <v>7000</v>
      </c>
      <c r="E4" s="7">
        <f t="shared" ref="E4:E51" si="10">+D4/30</f>
        <v>233.33333333333334</v>
      </c>
      <c r="F4" s="7">
        <v>7000</v>
      </c>
      <c r="G4" s="1">
        <v>30</v>
      </c>
      <c r="H4" s="2">
        <f t="shared" si="5"/>
        <v>7000</v>
      </c>
      <c r="I4" s="2"/>
      <c r="J4" s="2"/>
      <c r="K4" s="2">
        <f t="shared" si="6"/>
        <v>7000</v>
      </c>
      <c r="L4" s="2"/>
      <c r="M4" s="2"/>
      <c r="O4" s="4">
        <f t="shared" si="7"/>
        <v>0</v>
      </c>
      <c r="P4" s="4">
        <f t="shared" si="8"/>
        <v>7000</v>
      </c>
      <c r="Q4" s="2"/>
      <c r="R4" s="5">
        <f t="shared" si="9"/>
        <v>7000</v>
      </c>
    </row>
    <row r="5" spans="1:18" s="3" customFormat="1" ht="27.75" customHeight="1">
      <c r="A5" s="13">
        <f t="shared" si="0"/>
        <v>4</v>
      </c>
      <c r="B5" s="12" t="s">
        <v>9</v>
      </c>
      <c r="C5" s="1" t="s">
        <v>10</v>
      </c>
      <c r="D5" s="2">
        <v>7000</v>
      </c>
      <c r="E5" s="6">
        <f t="shared" si="10"/>
        <v>233.33333333333334</v>
      </c>
      <c r="F5" s="6">
        <v>7000</v>
      </c>
      <c r="G5" s="1">
        <v>30</v>
      </c>
      <c r="H5" s="2">
        <f t="shared" si="5"/>
        <v>7000</v>
      </c>
      <c r="I5" s="2"/>
      <c r="J5" s="2"/>
      <c r="K5" s="2">
        <f t="shared" si="6"/>
        <v>7000</v>
      </c>
      <c r="L5" s="2"/>
      <c r="M5" s="2"/>
      <c r="O5" s="4">
        <f t="shared" si="7"/>
        <v>0</v>
      </c>
      <c r="P5" s="4">
        <f t="shared" si="8"/>
        <v>7000</v>
      </c>
      <c r="Q5" s="2">
        <v>5000</v>
      </c>
      <c r="R5" s="5">
        <f t="shared" si="9"/>
        <v>2000</v>
      </c>
    </row>
    <row r="6" spans="1:18" s="3" customFormat="1" ht="27.75" customHeight="1">
      <c r="A6" s="13">
        <f t="shared" si="0"/>
        <v>5</v>
      </c>
      <c r="B6" s="12" t="s">
        <v>11</v>
      </c>
      <c r="C6" s="1" t="s">
        <v>12</v>
      </c>
      <c r="D6" s="2">
        <v>7000</v>
      </c>
      <c r="E6" s="7">
        <f t="shared" si="10"/>
        <v>233.33333333333334</v>
      </c>
      <c r="F6" s="7">
        <v>7000</v>
      </c>
      <c r="G6" s="1">
        <v>30</v>
      </c>
      <c r="H6" s="2">
        <f t="shared" si="5"/>
        <v>7000</v>
      </c>
      <c r="I6" s="2"/>
      <c r="J6" s="2"/>
      <c r="K6" s="2">
        <f t="shared" si="6"/>
        <v>7000</v>
      </c>
      <c r="L6" s="2"/>
      <c r="M6" s="2"/>
      <c r="O6" s="4">
        <f t="shared" si="7"/>
        <v>0</v>
      </c>
      <c r="P6" s="4">
        <f t="shared" si="8"/>
        <v>7000</v>
      </c>
      <c r="Q6" s="2">
        <v>6000</v>
      </c>
      <c r="R6" s="5">
        <f t="shared" si="9"/>
        <v>1000</v>
      </c>
    </row>
    <row r="7" spans="1:18" s="3" customFormat="1" ht="27.75" customHeight="1">
      <c r="A7" s="13">
        <f t="shared" si="0"/>
        <v>6</v>
      </c>
      <c r="B7" s="12" t="s">
        <v>13</v>
      </c>
      <c r="C7" s="1" t="s">
        <v>14</v>
      </c>
      <c r="D7" s="2">
        <v>6000</v>
      </c>
      <c r="E7" s="6">
        <f t="shared" si="10"/>
        <v>200</v>
      </c>
      <c r="F7" s="6">
        <v>6000</v>
      </c>
      <c r="G7" s="1">
        <v>30</v>
      </c>
      <c r="H7" s="2">
        <f t="shared" si="5"/>
        <v>6000</v>
      </c>
      <c r="I7" s="2"/>
      <c r="J7" s="2"/>
      <c r="K7" s="2">
        <f t="shared" si="6"/>
        <v>6000</v>
      </c>
      <c r="L7" s="2"/>
      <c r="M7" s="2"/>
      <c r="O7" s="4">
        <f t="shared" si="7"/>
        <v>0</v>
      </c>
      <c r="P7" s="4">
        <f t="shared" si="8"/>
        <v>6000</v>
      </c>
      <c r="Q7" s="2">
        <v>2000</v>
      </c>
      <c r="R7" s="5">
        <f t="shared" si="9"/>
        <v>4000</v>
      </c>
    </row>
    <row r="8" spans="1:18" s="3" customFormat="1" ht="27.75" customHeight="1">
      <c r="A8" s="13">
        <f t="shared" si="0"/>
        <v>7</v>
      </c>
      <c r="B8" s="36" t="s">
        <v>15</v>
      </c>
      <c r="C8" s="1" t="s">
        <v>16</v>
      </c>
      <c r="D8" s="2">
        <v>6000</v>
      </c>
      <c r="E8" s="7">
        <f t="shared" si="10"/>
        <v>200</v>
      </c>
      <c r="F8" s="7">
        <v>6000</v>
      </c>
      <c r="G8" s="1">
        <v>30</v>
      </c>
      <c r="H8" s="2">
        <f t="shared" si="5"/>
        <v>6000</v>
      </c>
      <c r="I8" s="2"/>
      <c r="J8" s="2"/>
      <c r="K8" s="2">
        <f t="shared" si="6"/>
        <v>6000</v>
      </c>
      <c r="L8" s="2"/>
      <c r="M8" s="2"/>
      <c r="O8" s="4">
        <f t="shared" si="7"/>
        <v>0</v>
      </c>
      <c r="P8" s="4">
        <f t="shared" si="8"/>
        <v>6000</v>
      </c>
      <c r="Q8" s="2">
        <v>3000</v>
      </c>
      <c r="R8" s="5">
        <f t="shared" si="9"/>
        <v>3000</v>
      </c>
    </row>
    <row r="9" spans="1:18" s="3" customFormat="1" ht="27.75" customHeight="1">
      <c r="A9" s="13">
        <f t="shared" si="0"/>
        <v>8</v>
      </c>
      <c r="B9" s="12" t="s">
        <v>17</v>
      </c>
      <c r="C9" s="1" t="s">
        <v>18</v>
      </c>
      <c r="D9" s="2">
        <v>5500</v>
      </c>
      <c r="E9" s="6">
        <f t="shared" si="10"/>
        <v>183.33333333333334</v>
      </c>
      <c r="F9" s="6">
        <v>5500</v>
      </c>
      <c r="G9" s="1">
        <v>30</v>
      </c>
      <c r="H9" s="2">
        <f t="shared" si="5"/>
        <v>5500</v>
      </c>
      <c r="I9" s="2"/>
      <c r="J9" s="2"/>
      <c r="K9" s="2">
        <f t="shared" si="6"/>
        <v>5500</v>
      </c>
      <c r="L9" s="2">
        <v>183</v>
      </c>
      <c r="M9" s="2"/>
      <c r="N9" s="3">
        <v>222</v>
      </c>
      <c r="O9" s="4">
        <f t="shared" si="7"/>
        <v>405</v>
      </c>
      <c r="P9" s="4">
        <f t="shared" si="8"/>
        <v>5095</v>
      </c>
      <c r="Q9" s="2">
        <v>300</v>
      </c>
      <c r="R9" s="5">
        <f t="shared" si="9"/>
        <v>4795</v>
      </c>
    </row>
    <row r="10" spans="1:18" s="3" customFormat="1" ht="27.75" customHeight="1">
      <c r="A10" s="13">
        <f t="shared" si="0"/>
        <v>9</v>
      </c>
      <c r="B10" s="12" t="s">
        <v>19</v>
      </c>
      <c r="C10" s="1" t="s">
        <v>20</v>
      </c>
      <c r="D10" s="2">
        <v>6500</v>
      </c>
      <c r="E10" s="7">
        <f t="shared" si="10"/>
        <v>216.66666666666666</v>
      </c>
      <c r="F10" s="7">
        <v>6500</v>
      </c>
      <c r="G10" s="1">
        <v>30</v>
      </c>
      <c r="H10" s="2">
        <f t="shared" si="5"/>
        <v>6500</v>
      </c>
      <c r="I10" s="2"/>
      <c r="J10" s="2"/>
      <c r="K10" s="2">
        <f t="shared" si="6"/>
        <v>6500</v>
      </c>
      <c r="L10" s="2"/>
      <c r="M10" s="2"/>
      <c r="N10" s="3">
        <v>225</v>
      </c>
      <c r="O10" s="4">
        <f t="shared" si="7"/>
        <v>225</v>
      </c>
      <c r="P10" s="4">
        <f t="shared" si="8"/>
        <v>6275</v>
      </c>
      <c r="Q10" s="2">
        <v>5500</v>
      </c>
      <c r="R10" s="5">
        <f t="shared" si="9"/>
        <v>775</v>
      </c>
    </row>
    <row r="11" spans="1:18" s="3" customFormat="1" ht="27.75" customHeight="1">
      <c r="A11" s="13">
        <f t="shared" si="0"/>
        <v>10</v>
      </c>
      <c r="B11" s="12" t="s">
        <v>86</v>
      </c>
      <c r="C11" s="1" t="s">
        <v>87</v>
      </c>
      <c r="D11" s="2">
        <v>5000</v>
      </c>
      <c r="E11" s="7">
        <f t="shared" si="10"/>
        <v>166.66666666666666</v>
      </c>
      <c r="F11" s="7">
        <v>5000</v>
      </c>
      <c r="G11" s="1">
        <v>30</v>
      </c>
      <c r="H11" s="2">
        <f t="shared" si="5"/>
        <v>5000</v>
      </c>
      <c r="I11" s="2"/>
      <c r="J11" s="2"/>
      <c r="K11" s="2">
        <f t="shared" si="6"/>
        <v>5000</v>
      </c>
      <c r="L11" s="2"/>
      <c r="M11" s="2"/>
      <c r="N11" s="3">
        <v>60</v>
      </c>
      <c r="O11" s="4">
        <f t="shared" si="7"/>
        <v>60</v>
      </c>
      <c r="P11" s="4">
        <f t="shared" si="8"/>
        <v>4940</v>
      </c>
      <c r="Q11" s="2">
        <v>2000</v>
      </c>
      <c r="R11" s="5">
        <f t="shared" si="9"/>
        <v>2940</v>
      </c>
    </row>
    <row r="12" spans="1:18" s="3" customFormat="1" ht="27.75" customHeight="1">
      <c r="A12" s="13">
        <f t="shared" si="0"/>
        <v>11</v>
      </c>
      <c r="B12" s="12" t="s">
        <v>21</v>
      </c>
      <c r="C12" s="1" t="s">
        <v>22</v>
      </c>
      <c r="D12" s="2">
        <v>4500</v>
      </c>
      <c r="E12" s="6">
        <f t="shared" si="10"/>
        <v>150</v>
      </c>
      <c r="F12" s="6">
        <v>4500</v>
      </c>
      <c r="G12" s="1">
        <v>30</v>
      </c>
      <c r="H12" s="2">
        <f t="shared" si="5"/>
        <v>4500</v>
      </c>
      <c r="I12" s="2"/>
      <c r="J12" s="2"/>
      <c r="K12" s="2">
        <f t="shared" si="6"/>
        <v>4500</v>
      </c>
      <c r="L12" s="2"/>
      <c r="M12" s="2"/>
      <c r="N12" s="3">
        <v>75</v>
      </c>
      <c r="O12" s="4">
        <f t="shared" si="7"/>
        <v>75</v>
      </c>
      <c r="P12" s="4">
        <f t="shared" si="8"/>
        <v>4425</v>
      </c>
      <c r="Q12" s="2">
        <v>2000</v>
      </c>
      <c r="R12" s="5">
        <f t="shared" si="9"/>
        <v>2425</v>
      </c>
    </row>
    <row r="13" spans="1:18" s="3" customFormat="1" ht="27.75" customHeight="1">
      <c r="A13" s="13">
        <f>ROW()-1</f>
        <v>12</v>
      </c>
      <c r="B13" s="12" t="s">
        <v>23</v>
      </c>
      <c r="C13" s="1" t="s">
        <v>18</v>
      </c>
      <c r="D13" s="2">
        <v>4500</v>
      </c>
      <c r="E13" s="7">
        <f t="shared" si="10"/>
        <v>150</v>
      </c>
      <c r="F13" s="7">
        <v>4500</v>
      </c>
      <c r="G13" s="1">
        <v>30</v>
      </c>
      <c r="H13" s="2">
        <f t="shared" si="5"/>
        <v>4500</v>
      </c>
      <c r="I13" s="2"/>
      <c r="J13" s="2"/>
      <c r="K13" s="2">
        <f t="shared" si="6"/>
        <v>4500</v>
      </c>
      <c r="L13" s="2"/>
      <c r="M13" s="2"/>
      <c r="O13" s="4">
        <f t="shared" si="7"/>
        <v>0</v>
      </c>
      <c r="P13" s="4">
        <f t="shared" si="8"/>
        <v>4500</v>
      </c>
      <c r="Q13" s="2">
        <v>4000</v>
      </c>
      <c r="R13" s="5">
        <f t="shared" si="9"/>
        <v>500</v>
      </c>
    </row>
    <row r="14" spans="1:18" s="3" customFormat="1" ht="27.75" customHeight="1">
      <c r="A14" s="13">
        <f t="shared" si="0"/>
        <v>13</v>
      </c>
      <c r="B14" s="12" t="s">
        <v>24</v>
      </c>
      <c r="C14" s="1" t="s">
        <v>25</v>
      </c>
      <c r="D14" s="2">
        <v>4000</v>
      </c>
      <c r="E14" s="6">
        <f t="shared" si="10"/>
        <v>133.33333333333334</v>
      </c>
      <c r="F14" s="6">
        <v>4000</v>
      </c>
      <c r="G14" s="1">
        <v>30</v>
      </c>
      <c r="H14" s="2">
        <f t="shared" si="5"/>
        <v>4000.0000000000005</v>
      </c>
      <c r="I14" s="2"/>
      <c r="J14" s="2"/>
      <c r="K14" s="2">
        <f t="shared" si="6"/>
        <v>4000.0000000000005</v>
      </c>
      <c r="L14" s="2"/>
      <c r="M14" s="2"/>
      <c r="O14" s="4">
        <f t="shared" si="7"/>
        <v>0</v>
      </c>
      <c r="P14" s="4">
        <f t="shared" si="8"/>
        <v>4000.0000000000005</v>
      </c>
      <c r="Q14" s="2">
        <v>2200</v>
      </c>
      <c r="R14" s="5">
        <f t="shared" si="9"/>
        <v>1800.0000000000005</v>
      </c>
    </row>
    <row r="15" spans="1:18" s="3" customFormat="1" ht="27.75" customHeight="1">
      <c r="A15" s="13">
        <f t="shared" si="0"/>
        <v>14</v>
      </c>
      <c r="B15" s="12" t="s">
        <v>26</v>
      </c>
      <c r="C15" s="1" t="s">
        <v>27</v>
      </c>
      <c r="D15" s="2">
        <v>3500</v>
      </c>
      <c r="E15" s="7">
        <f t="shared" si="10"/>
        <v>116.66666666666667</v>
      </c>
      <c r="F15" s="7">
        <v>3500</v>
      </c>
      <c r="G15" s="1">
        <v>30</v>
      </c>
      <c r="H15" s="2">
        <f t="shared" si="5"/>
        <v>3500</v>
      </c>
      <c r="I15" s="2"/>
      <c r="J15" s="2"/>
      <c r="K15" s="2">
        <f t="shared" si="6"/>
        <v>3500</v>
      </c>
      <c r="L15" s="2"/>
      <c r="M15" s="2"/>
      <c r="O15" s="4">
        <f t="shared" si="7"/>
        <v>0</v>
      </c>
      <c r="P15" s="4">
        <f t="shared" si="8"/>
        <v>3500</v>
      </c>
      <c r="Q15" s="2">
        <v>1000</v>
      </c>
      <c r="R15" s="5">
        <f t="shared" si="9"/>
        <v>2500</v>
      </c>
    </row>
    <row r="16" spans="1:18" s="3" customFormat="1" ht="27.75" customHeight="1">
      <c r="A16" s="13">
        <f t="shared" si="0"/>
        <v>15</v>
      </c>
      <c r="B16" s="12" t="s">
        <v>28</v>
      </c>
      <c r="C16" s="1" t="s">
        <v>27</v>
      </c>
      <c r="D16" s="2">
        <v>3500</v>
      </c>
      <c r="E16" s="6">
        <f t="shared" si="10"/>
        <v>116.66666666666667</v>
      </c>
      <c r="F16" s="6">
        <v>3500</v>
      </c>
      <c r="G16" s="1">
        <v>26</v>
      </c>
      <c r="H16" s="2">
        <f t="shared" si="5"/>
        <v>3033.3333333333335</v>
      </c>
      <c r="I16" s="2"/>
      <c r="J16" s="2"/>
      <c r="K16" s="2">
        <f t="shared" si="6"/>
        <v>3033.3333333333335</v>
      </c>
      <c r="L16" s="2"/>
      <c r="M16" s="2"/>
      <c r="O16" s="4">
        <f t="shared" si="7"/>
        <v>0</v>
      </c>
      <c r="P16" s="4">
        <f t="shared" si="8"/>
        <v>3033.3333333333335</v>
      </c>
      <c r="Q16" s="2">
        <v>3000</v>
      </c>
      <c r="R16" s="5">
        <f t="shared" si="9"/>
        <v>33.333333333333485</v>
      </c>
    </row>
    <row r="17" spans="1:18" s="3" customFormat="1" ht="27.75" customHeight="1">
      <c r="A17" s="13">
        <f t="shared" si="0"/>
        <v>16</v>
      </c>
      <c r="B17" s="12" t="s">
        <v>29</v>
      </c>
      <c r="C17" s="1" t="s">
        <v>25</v>
      </c>
      <c r="D17" s="2">
        <v>3500</v>
      </c>
      <c r="E17" s="7">
        <f t="shared" si="10"/>
        <v>116.66666666666667</v>
      </c>
      <c r="F17" s="7">
        <v>3500</v>
      </c>
      <c r="G17" s="1">
        <v>30</v>
      </c>
      <c r="H17" s="2">
        <f t="shared" si="5"/>
        <v>3500</v>
      </c>
      <c r="I17" s="2"/>
      <c r="J17" s="2"/>
      <c r="K17" s="2">
        <f t="shared" si="6"/>
        <v>3500</v>
      </c>
      <c r="L17" s="2"/>
      <c r="M17" s="2"/>
      <c r="O17" s="4">
        <f t="shared" si="7"/>
        <v>0</v>
      </c>
      <c r="P17" s="4">
        <f t="shared" si="8"/>
        <v>3500</v>
      </c>
      <c r="Q17" s="2"/>
      <c r="R17" s="5">
        <f t="shared" si="9"/>
        <v>3500</v>
      </c>
    </row>
    <row r="18" spans="1:18" s="3" customFormat="1" ht="27.75" customHeight="1">
      <c r="A18" s="13">
        <f t="shared" si="0"/>
        <v>17</v>
      </c>
      <c r="B18" s="12" t="s">
        <v>30</v>
      </c>
      <c r="C18" s="1" t="s">
        <v>27</v>
      </c>
      <c r="D18" s="2">
        <v>3500</v>
      </c>
      <c r="E18" s="6">
        <f t="shared" si="10"/>
        <v>116.66666666666667</v>
      </c>
      <c r="F18" s="6">
        <v>3500</v>
      </c>
      <c r="G18" s="1">
        <v>30</v>
      </c>
      <c r="H18" s="2">
        <f t="shared" si="5"/>
        <v>3500</v>
      </c>
      <c r="I18" s="2"/>
      <c r="J18" s="2"/>
      <c r="K18" s="2">
        <f t="shared" si="6"/>
        <v>3500</v>
      </c>
      <c r="L18" s="2"/>
      <c r="M18" s="2"/>
      <c r="O18" s="4">
        <f t="shared" si="7"/>
        <v>0</v>
      </c>
      <c r="P18" s="4">
        <f t="shared" si="8"/>
        <v>3500</v>
      </c>
      <c r="Q18" s="2">
        <v>3000</v>
      </c>
      <c r="R18" s="5">
        <f t="shared" si="9"/>
        <v>500</v>
      </c>
    </row>
    <row r="19" spans="1:18" s="3" customFormat="1" ht="27.75" customHeight="1">
      <c r="A19" s="13">
        <f t="shared" si="0"/>
        <v>18</v>
      </c>
      <c r="B19" s="12" t="s">
        <v>31</v>
      </c>
      <c r="C19" s="1" t="s">
        <v>32</v>
      </c>
      <c r="D19" s="2">
        <v>3000</v>
      </c>
      <c r="E19" s="7">
        <f t="shared" si="10"/>
        <v>100</v>
      </c>
      <c r="F19" s="7">
        <v>3000</v>
      </c>
      <c r="G19" s="1">
        <v>30</v>
      </c>
      <c r="H19" s="2">
        <f t="shared" si="5"/>
        <v>3000</v>
      </c>
      <c r="I19" s="2"/>
      <c r="J19" s="2"/>
      <c r="K19" s="2">
        <f t="shared" si="6"/>
        <v>3000</v>
      </c>
      <c r="L19" s="2"/>
      <c r="M19" s="2"/>
      <c r="O19" s="4">
        <f t="shared" si="7"/>
        <v>0</v>
      </c>
      <c r="P19" s="4">
        <f t="shared" si="8"/>
        <v>3000</v>
      </c>
      <c r="Q19" s="2">
        <v>2750</v>
      </c>
      <c r="R19" s="5">
        <f t="shared" si="9"/>
        <v>250</v>
      </c>
    </row>
    <row r="20" spans="1:18" s="3" customFormat="1" ht="27.75" customHeight="1">
      <c r="A20" s="13">
        <f t="shared" si="0"/>
        <v>19</v>
      </c>
      <c r="B20" s="12" t="s">
        <v>33</v>
      </c>
      <c r="C20" s="1" t="s">
        <v>34</v>
      </c>
      <c r="D20" s="2">
        <v>3000</v>
      </c>
      <c r="E20" s="6">
        <f t="shared" si="10"/>
        <v>100</v>
      </c>
      <c r="F20" s="6">
        <v>3000</v>
      </c>
      <c r="G20" s="1">
        <v>30</v>
      </c>
      <c r="H20" s="2">
        <f t="shared" si="5"/>
        <v>3000</v>
      </c>
      <c r="I20" s="2"/>
      <c r="J20" s="2"/>
      <c r="K20" s="2">
        <f t="shared" si="6"/>
        <v>3000</v>
      </c>
      <c r="L20" s="2"/>
      <c r="M20" s="2"/>
      <c r="O20" s="4">
        <f t="shared" si="7"/>
        <v>0</v>
      </c>
      <c r="P20" s="4">
        <f t="shared" si="8"/>
        <v>3000</v>
      </c>
      <c r="Q20" s="2">
        <v>2500</v>
      </c>
      <c r="R20" s="5">
        <f t="shared" si="9"/>
        <v>500</v>
      </c>
    </row>
    <row r="21" spans="1:18" s="3" customFormat="1" ht="27.75" customHeight="1">
      <c r="A21" s="13">
        <f t="shared" si="0"/>
        <v>20</v>
      </c>
      <c r="B21" s="12" t="s">
        <v>35</v>
      </c>
      <c r="C21" s="1" t="s">
        <v>36</v>
      </c>
      <c r="D21" s="2">
        <v>3000</v>
      </c>
      <c r="E21" s="7">
        <f t="shared" si="10"/>
        <v>100</v>
      </c>
      <c r="F21" s="7">
        <v>3000</v>
      </c>
      <c r="G21" s="1">
        <v>30</v>
      </c>
      <c r="H21" s="2">
        <f t="shared" si="5"/>
        <v>3000</v>
      </c>
      <c r="I21" s="2"/>
      <c r="J21" s="2"/>
      <c r="K21" s="2">
        <f t="shared" si="6"/>
        <v>3000</v>
      </c>
      <c r="L21" s="2"/>
      <c r="M21" s="2"/>
      <c r="O21" s="4">
        <f t="shared" si="7"/>
        <v>0</v>
      </c>
      <c r="P21" s="4">
        <f t="shared" si="8"/>
        <v>3000</v>
      </c>
      <c r="Q21" s="2">
        <v>1000</v>
      </c>
      <c r="R21" s="5">
        <f t="shared" si="9"/>
        <v>2000</v>
      </c>
    </row>
    <row r="22" spans="1:18" s="3" customFormat="1" ht="27.75" customHeight="1">
      <c r="A22" s="13">
        <f t="shared" si="0"/>
        <v>21</v>
      </c>
      <c r="B22" s="12" t="s">
        <v>37</v>
      </c>
      <c r="C22" s="1" t="s">
        <v>34</v>
      </c>
      <c r="D22" s="2">
        <v>3000</v>
      </c>
      <c r="E22" s="6">
        <f t="shared" si="10"/>
        <v>100</v>
      </c>
      <c r="F22" s="6">
        <v>3000</v>
      </c>
      <c r="G22" s="1">
        <v>12</v>
      </c>
      <c r="H22" s="2">
        <f t="shared" si="5"/>
        <v>1200</v>
      </c>
      <c r="I22" s="2"/>
      <c r="J22" s="2"/>
      <c r="K22" s="2">
        <f t="shared" si="6"/>
        <v>1200</v>
      </c>
      <c r="L22" s="2"/>
      <c r="M22" s="2"/>
      <c r="O22" s="4">
        <f t="shared" si="7"/>
        <v>0</v>
      </c>
      <c r="P22" s="4">
        <f t="shared" si="8"/>
        <v>1200</v>
      </c>
      <c r="Q22" s="2">
        <v>200</v>
      </c>
      <c r="R22" s="5">
        <f t="shared" si="9"/>
        <v>1000</v>
      </c>
    </row>
    <row r="23" spans="1:18" s="3" customFormat="1" ht="27.75" customHeight="1">
      <c r="A23" s="13">
        <f t="shared" si="0"/>
        <v>22</v>
      </c>
      <c r="B23" s="12" t="s">
        <v>38</v>
      </c>
      <c r="C23" s="1" t="s">
        <v>25</v>
      </c>
      <c r="D23" s="2">
        <v>3000</v>
      </c>
      <c r="E23" s="7">
        <f t="shared" si="10"/>
        <v>100</v>
      </c>
      <c r="F23" s="7">
        <v>3000</v>
      </c>
      <c r="G23" s="1">
        <v>30</v>
      </c>
      <c r="H23" s="2">
        <f t="shared" si="5"/>
        <v>3000</v>
      </c>
      <c r="I23" s="2"/>
      <c r="J23" s="2"/>
      <c r="K23" s="2">
        <f t="shared" si="6"/>
        <v>3000</v>
      </c>
      <c r="L23" s="2"/>
      <c r="M23" s="2"/>
      <c r="O23" s="4">
        <f t="shared" si="7"/>
        <v>0</v>
      </c>
      <c r="P23" s="4">
        <f>+K23-O23</f>
        <v>3000</v>
      </c>
      <c r="Q23" s="2">
        <v>2500</v>
      </c>
      <c r="R23" s="5">
        <f t="shared" si="9"/>
        <v>500</v>
      </c>
    </row>
    <row r="24" spans="1:18" s="3" customFormat="1" ht="27.75" customHeight="1">
      <c r="A24" s="13">
        <f t="shared" si="0"/>
        <v>23</v>
      </c>
      <c r="B24" s="12" t="s">
        <v>39</v>
      </c>
      <c r="C24" s="1" t="s">
        <v>34</v>
      </c>
      <c r="D24" s="2">
        <v>3000</v>
      </c>
      <c r="E24" s="6">
        <f t="shared" si="10"/>
        <v>100</v>
      </c>
      <c r="F24" s="6">
        <v>3000</v>
      </c>
      <c r="G24" s="1">
        <v>30</v>
      </c>
      <c r="H24" s="2">
        <f t="shared" si="5"/>
        <v>3000</v>
      </c>
      <c r="I24" s="2"/>
      <c r="J24" s="2"/>
      <c r="K24" s="2">
        <f t="shared" si="6"/>
        <v>3000</v>
      </c>
      <c r="L24" s="2"/>
      <c r="M24" s="2"/>
      <c r="O24" s="4">
        <f t="shared" si="7"/>
        <v>0</v>
      </c>
      <c r="P24" s="4">
        <f t="shared" si="8"/>
        <v>3000</v>
      </c>
      <c r="Q24" s="2"/>
      <c r="R24" s="5">
        <f t="shared" si="9"/>
        <v>3000</v>
      </c>
    </row>
    <row r="25" spans="1:18" s="3" customFormat="1" ht="27.75" customHeight="1">
      <c r="A25" s="13">
        <f t="shared" si="0"/>
        <v>24</v>
      </c>
      <c r="B25" s="12" t="s">
        <v>40</v>
      </c>
      <c r="C25" s="1" t="s">
        <v>25</v>
      </c>
      <c r="D25" s="2">
        <v>3000</v>
      </c>
      <c r="E25" s="7">
        <f t="shared" si="10"/>
        <v>100</v>
      </c>
      <c r="F25" s="7">
        <v>3000</v>
      </c>
      <c r="G25" s="1">
        <v>30</v>
      </c>
      <c r="H25" s="2">
        <f t="shared" si="5"/>
        <v>3000</v>
      </c>
      <c r="I25" s="2"/>
      <c r="J25" s="2"/>
      <c r="K25" s="2">
        <f t="shared" si="6"/>
        <v>3000</v>
      </c>
      <c r="L25" s="2"/>
      <c r="M25" s="2"/>
      <c r="O25" s="4">
        <f t="shared" si="7"/>
        <v>0</v>
      </c>
      <c r="P25" s="4">
        <f t="shared" si="8"/>
        <v>3000</v>
      </c>
      <c r="Q25" s="2">
        <v>2750</v>
      </c>
      <c r="R25" s="5">
        <f t="shared" si="9"/>
        <v>250</v>
      </c>
    </row>
    <row r="26" spans="1:18" s="3" customFormat="1" ht="27.75" customHeight="1">
      <c r="A26" s="13">
        <f t="shared" si="0"/>
        <v>25</v>
      </c>
      <c r="B26" s="12" t="s">
        <v>77</v>
      </c>
      <c r="C26" s="1" t="s">
        <v>42</v>
      </c>
      <c r="D26" s="2">
        <v>3000</v>
      </c>
      <c r="E26" s="7">
        <f t="shared" si="10"/>
        <v>100</v>
      </c>
      <c r="F26" s="7">
        <v>3000</v>
      </c>
      <c r="G26" s="1">
        <v>29</v>
      </c>
      <c r="H26" s="2">
        <f t="shared" si="5"/>
        <v>2900</v>
      </c>
      <c r="I26" s="2"/>
      <c r="J26" s="2"/>
      <c r="K26" s="2">
        <f t="shared" si="6"/>
        <v>2900</v>
      </c>
      <c r="L26" s="2"/>
      <c r="M26" s="2"/>
      <c r="O26" s="4">
        <f t="shared" si="7"/>
        <v>0</v>
      </c>
      <c r="P26" s="4">
        <f t="shared" si="8"/>
        <v>2900</v>
      </c>
      <c r="Q26" s="2"/>
      <c r="R26" s="5">
        <f t="shared" si="9"/>
        <v>2900</v>
      </c>
    </row>
    <row r="27" spans="1:18" s="3" customFormat="1" ht="27.75" customHeight="1">
      <c r="A27" s="13">
        <f t="shared" si="0"/>
        <v>26</v>
      </c>
      <c r="B27" s="12" t="s">
        <v>41</v>
      </c>
      <c r="C27" s="1" t="s">
        <v>42</v>
      </c>
      <c r="D27" s="2">
        <v>3000</v>
      </c>
      <c r="E27" s="6">
        <f t="shared" si="10"/>
        <v>100</v>
      </c>
      <c r="F27" s="6">
        <v>3000</v>
      </c>
      <c r="G27" s="1">
        <v>30</v>
      </c>
      <c r="H27" s="2">
        <f t="shared" si="5"/>
        <v>3000</v>
      </c>
      <c r="I27" s="2"/>
      <c r="J27" s="2"/>
      <c r="K27" s="2">
        <f t="shared" si="6"/>
        <v>3000</v>
      </c>
      <c r="L27" s="2"/>
      <c r="M27" s="2"/>
      <c r="O27" s="4">
        <f t="shared" si="7"/>
        <v>0</v>
      </c>
      <c r="P27" s="4">
        <f t="shared" si="8"/>
        <v>3000</v>
      </c>
      <c r="Q27" s="2">
        <v>2000</v>
      </c>
      <c r="R27" s="5">
        <f t="shared" si="9"/>
        <v>1000</v>
      </c>
    </row>
    <row r="28" spans="1:18" s="3" customFormat="1" ht="27.75" customHeight="1">
      <c r="A28" s="13">
        <f t="shared" si="0"/>
        <v>27</v>
      </c>
      <c r="B28" s="12" t="s">
        <v>43</v>
      </c>
      <c r="C28" s="1" t="s">
        <v>44</v>
      </c>
      <c r="D28" s="2">
        <v>2500</v>
      </c>
      <c r="E28" s="7">
        <f t="shared" si="10"/>
        <v>83.333333333333329</v>
      </c>
      <c r="F28" s="7">
        <v>2500</v>
      </c>
      <c r="G28" s="1">
        <v>30</v>
      </c>
      <c r="H28" s="2">
        <f t="shared" si="5"/>
        <v>2500</v>
      </c>
      <c r="I28" s="2"/>
      <c r="J28" s="2"/>
      <c r="K28" s="2">
        <f t="shared" si="6"/>
        <v>2500</v>
      </c>
      <c r="L28" s="2"/>
      <c r="M28" s="2"/>
      <c r="O28" s="4">
        <f t="shared" si="7"/>
        <v>0</v>
      </c>
      <c r="P28" s="4">
        <f t="shared" si="8"/>
        <v>2500</v>
      </c>
      <c r="Q28" s="2">
        <v>2000</v>
      </c>
      <c r="R28" s="5">
        <f t="shared" si="9"/>
        <v>500</v>
      </c>
    </row>
    <row r="29" spans="1:18" s="3" customFormat="1" ht="27.75" customHeight="1">
      <c r="A29" s="13">
        <f t="shared" si="0"/>
        <v>28</v>
      </c>
      <c r="B29" s="12" t="s">
        <v>80</v>
      </c>
      <c r="C29" s="1" t="s">
        <v>46</v>
      </c>
      <c r="D29" s="2">
        <v>2500</v>
      </c>
      <c r="E29" s="7">
        <f t="shared" si="10"/>
        <v>83.333333333333329</v>
      </c>
      <c r="F29" s="7">
        <v>2500</v>
      </c>
      <c r="G29" s="1">
        <v>30</v>
      </c>
      <c r="H29" s="2">
        <f t="shared" si="5"/>
        <v>2500</v>
      </c>
      <c r="I29" s="2"/>
      <c r="J29" s="2"/>
      <c r="K29" s="2">
        <f t="shared" si="6"/>
        <v>2500</v>
      </c>
      <c r="L29" s="2"/>
      <c r="M29" s="2"/>
      <c r="O29" s="4">
        <f t="shared" si="7"/>
        <v>0</v>
      </c>
      <c r="P29" s="4">
        <f t="shared" si="8"/>
        <v>2500</v>
      </c>
      <c r="Q29" s="2"/>
      <c r="R29" s="5">
        <f t="shared" si="9"/>
        <v>2500</v>
      </c>
    </row>
    <row r="30" spans="1:18" s="3" customFormat="1" ht="27.75" customHeight="1">
      <c r="A30" s="13">
        <f t="shared" si="0"/>
        <v>29</v>
      </c>
      <c r="B30" s="12" t="s">
        <v>79</v>
      </c>
      <c r="C30" s="1" t="s">
        <v>46</v>
      </c>
      <c r="D30" s="2">
        <v>2500</v>
      </c>
      <c r="E30" s="7">
        <f t="shared" si="10"/>
        <v>83.333333333333329</v>
      </c>
      <c r="F30" s="7">
        <v>2500</v>
      </c>
      <c r="G30" s="1">
        <v>26</v>
      </c>
      <c r="H30" s="2">
        <f t="shared" si="5"/>
        <v>2166.6666666666665</v>
      </c>
      <c r="I30" s="2"/>
      <c r="J30" s="2"/>
      <c r="K30" s="2">
        <f t="shared" si="6"/>
        <v>2166.6666666666665</v>
      </c>
      <c r="L30" s="2"/>
      <c r="M30" s="2"/>
      <c r="N30" s="3">
        <v>120</v>
      </c>
      <c r="O30" s="4">
        <f t="shared" si="7"/>
        <v>120</v>
      </c>
      <c r="P30" s="4">
        <f t="shared" si="8"/>
        <v>2046.6666666666665</v>
      </c>
      <c r="Q30" s="2">
        <v>1400</v>
      </c>
      <c r="R30" s="5">
        <f t="shared" si="9"/>
        <v>646.66666666666652</v>
      </c>
    </row>
    <row r="31" spans="1:18" s="3" customFormat="1" ht="27.75" customHeight="1">
      <c r="A31" s="13">
        <f t="shared" si="0"/>
        <v>30</v>
      </c>
      <c r="B31" s="12" t="s">
        <v>78</v>
      </c>
      <c r="C31" s="1" t="s">
        <v>46</v>
      </c>
      <c r="D31" s="2">
        <v>2500</v>
      </c>
      <c r="E31" s="7">
        <f t="shared" si="10"/>
        <v>83.333333333333329</v>
      </c>
      <c r="F31" s="7">
        <v>2500</v>
      </c>
      <c r="G31" s="1">
        <v>30</v>
      </c>
      <c r="H31" s="2">
        <f t="shared" si="5"/>
        <v>2500</v>
      </c>
      <c r="I31" s="2"/>
      <c r="J31" s="2"/>
      <c r="K31" s="2">
        <f t="shared" si="6"/>
        <v>2500</v>
      </c>
      <c r="L31" s="2"/>
      <c r="M31" s="2"/>
      <c r="N31" s="3">
        <v>180</v>
      </c>
      <c r="O31" s="4">
        <f t="shared" si="7"/>
        <v>180</v>
      </c>
      <c r="P31" s="4">
        <f t="shared" si="8"/>
        <v>2320</v>
      </c>
      <c r="Q31" s="2">
        <v>1900</v>
      </c>
      <c r="R31" s="5">
        <f t="shared" si="9"/>
        <v>420</v>
      </c>
    </row>
    <row r="32" spans="1:18" s="3" customFormat="1" ht="27.75" customHeight="1">
      <c r="A32" s="13">
        <f t="shared" si="0"/>
        <v>31</v>
      </c>
      <c r="B32" s="12" t="s">
        <v>45</v>
      </c>
      <c r="C32" s="1" t="s">
        <v>46</v>
      </c>
      <c r="D32" s="2">
        <v>2500</v>
      </c>
      <c r="E32" s="6">
        <f t="shared" si="10"/>
        <v>83.333333333333329</v>
      </c>
      <c r="F32" s="6">
        <v>2500</v>
      </c>
      <c r="G32" s="1">
        <v>30</v>
      </c>
      <c r="H32" s="2">
        <f t="shared" si="5"/>
        <v>2500</v>
      </c>
      <c r="I32" s="2"/>
      <c r="J32" s="2"/>
      <c r="K32" s="2">
        <f t="shared" si="6"/>
        <v>2500</v>
      </c>
      <c r="L32" s="2"/>
      <c r="M32" s="2"/>
      <c r="O32" s="4">
        <f>+L32+M32+N32</f>
        <v>0</v>
      </c>
      <c r="P32" s="4">
        <f t="shared" si="8"/>
        <v>2500</v>
      </c>
      <c r="Q32" s="2">
        <v>2000</v>
      </c>
      <c r="R32" s="5">
        <f t="shared" si="9"/>
        <v>500</v>
      </c>
    </row>
    <row r="33" spans="1:18" s="3" customFormat="1" ht="27.75" customHeight="1">
      <c r="A33" s="13">
        <f t="shared" si="0"/>
        <v>32</v>
      </c>
      <c r="B33" s="12" t="s">
        <v>47</v>
      </c>
      <c r="C33" s="1" t="s">
        <v>46</v>
      </c>
      <c r="D33" s="2">
        <v>2500</v>
      </c>
      <c r="E33" s="7">
        <f t="shared" si="10"/>
        <v>83.333333333333329</v>
      </c>
      <c r="F33" s="7">
        <v>2500</v>
      </c>
      <c r="G33" s="1">
        <v>30</v>
      </c>
      <c r="H33" s="2">
        <f t="shared" si="5"/>
        <v>2500</v>
      </c>
      <c r="I33" s="2"/>
      <c r="J33" s="2"/>
      <c r="K33" s="2">
        <f t="shared" si="6"/>
        <v>2500</v>
      </c>
      <c r="L33" s="2"/>
      <c r="M33" s="2"/>
      <c r="O33" s="4">
        <f t="shared" ref="O33:O51" si="11">+L33+M33+N33</f>
        <v>0</v>
      </c>
      <c r="P33" s="4">
        <f t="shared" si="8"/>
        <v>2500</v>
      </c>
      <c r="Q33" s="2">
        <v>2000</v>
      </c>
      <c r="R33" s="5">
        <f t="shared" si="9"/>
        <v>500</v>
      </c>
    </row>
    <row r="34" spans="1:18" s="3" customFormat="1" ht="27.75" customHeight="1">
      <c r="A34" s="13">
        <f t="shared" si="0"/>
        <v>33</v>
      </c>
      <c r="B34" s="12" t="s">
        <v>81</v>
      </c>
      <c r="C34" s="1" t="s">
        <v>49</v>
      </c>
      <c r="D34" s="2">
        <v>2500</v>
      </c>
      <c r="E34" s="7">
        <f t="shared" si="10"/>
        <v>83.333333333333329</v>
      </c>
      <c r="F34" s="7">
        <v>2500</v>
      </c>
      <c r="G34" s="1">
        <v>29</v>
      </c>
      <c r="H34" s="2">
        <f t="shared" si="5"/>
        <v>2416.6666666666665</v>
      </c>
      <c r="I34" s="2"/>
      <c r="J34" s="2"/>
      <c r="K34" s="2">
        <f t="shared" si="6"/>
        <v>2416.6666666666665</v>
      </c>
      <c r="L34" s="2"/>
      <c r="M34" s="2"/>
      <c r="O34" s="4">
        <f t="shared" si="11"/>
        <v>0</v>
      </c>
      <c r="P34" s="4">
        <f t="shared" si="8"/>
        <v>2416.6666666666665</v>
      </c>
      <c r="Q34" s="2">
        <v>1500</v>
      </c>
      <c r="R34" s="5">
        <f t="shared" si="9"/>
        <v>916.66666666666652</v>
      </c>
    </row>
    <row r="35" spans="1:18" s="3" customFormat="1" ht="27.75" customHeight="1">
      <c r="A35" s="13">
        <f t="shared" si="0"/>
        <v>34</v>
      </c>
      <c r="B35" s="12" t="s">
        <v>48</v>
      </c>
      <c r="C35" s="1" t="s">
        <v>49</v>
      </c>
      <c r="D35" s="2">
        <v>2500</v>
      </c>
      <c r="E35" s="6">
        <f t="shared" si="10"/>
        <v>83.333333333333329</v>
      </c>
      <c r="F35" s="6">
        <v>2500</v>
      </c>
      <c r="G35" s="1">
        <v>30</v>
      </c>
      <c r="H35" s="2">
        <f t="shared" si="5"/>
        <v>2500</v>
      </c>
      <c r="I35" s="2"/>
      <c r="J35" s="2"/>
      <c r="K35" s="2">
        <f t="shared" si="6"/>
        <v>2500</v>
      </c>
      <c r="L35" s="2"/>
      <c r="M35" s="2"/>
      <c r="O35" s="4">
        <f t="shared" si="11"/>
        <v>0</v>
      </c>
      <c r="P35" s="4">
        <f t="shared" si="8"/>
        <v>2500</v>
      </c>
      <c r="Q35" s="2">
        <v>500</v>
      </c>
      <c r="R35" s="5">
        <f t="shared" si="9"/>
        <v>2000</v>
      </c>
    </row>
    <row r="36" spans="1:18" s="3" customFormat="1" ht="27.75" customHeight="1">
      <c r="A36" s="13">
        <f t="shared" si="0"/>
        <v>35</v>
      </c>
      <c r="B36" s="12" t="s">
        <v>50</v>
      </c>
      <c r="C36" s="1" t="s">
        <v>46</v>
      </c>
      <c r="D36" s="2">
        <v>2500</v>
      </c>
      <c r="E36" s="7">
        <f t="shared" si="10"/>
        <v>83.333333333333329</v>
      </c>
      <c r="F36" s="7">
        <v>2500</v>
      </c>
      <c r="G36" s="1">
        <v>29</v>
      </c>
      <c r="H36" s="2">
        <f t="shared" si="5"/>
        <v>2416.6666666666665</v>
      </c>
      <c r="I36" s="2"/>
      <c r="J36" s="2"/>
      <c r="K36" s="2">
        <f t="shared" si="6"/>
        <v>2416.6666666666665</v>
      </c>
      <c r="L36" s="2"/>
      <c r="M36" s="2"/>
      <c r="O36" s="4">
        <f t="shared" si="11"/>
        <v>0</v>
      </c>
      <c r="P36" s="4">
        <f t="shared" si="8"/>
        <v>2416.6666666666665</v>
      </c>
      <c r="Q36" s="2">
        <v>1400</v>
      </c>
      <c r="R36" s="5">
        <f t="shared" si="9"/>
        <v>1016.6666666666665</v>
      </c>
    </row>
    <row r="37" spans="1:18" s="3" customFormat="1" ht="27.75" customHeight="1">
      <c r="A37" s="13">
        <f t="shared" si="0"/>
        <v>36</v>
      </c>
      <c r="B37" s="12" t="s">
        <v>90</v>
      </c>
      <c r="C37" s="1" t="s">
        <v>91</v>
      </c>
      <c r="D37" s="2">
        <v>2500</v>
      </c>
      <c r="E37" s="7">
        <f t="shared" si="10"/>
        <v>83.333333333333329</v>
      </c>
      <c r="F37" s="7">
        <v>2500</v>
      </c>
      <c r="G37" s="1">
        <v>23</v>
      </c>
      <c r="H37" s="2">
        <f t="shared" si="5"/>
        <v>1916.6666666666665</v>
      </c>
      <c r="I37" s="2"/>
      <c r="J37" s="2"/>
      <c r="K37" s="2">
        <f t="shared" si="6"/>
        <v>1916.6666666666665</v>
      </c>
      <c r="L37" s="2"/>
      <c r="M37" s="2"/>
      <c r="O37" s="4">
        <f t="shared" si="11"/>
        <v>0</v>
      </c>
      <c r="P37" s="4">
        <f t="shared" si="8"/>
        <v>1916.6666666666665</v>
      </c>
      <c r="Q37" s="2">
        <v>1000</v>
      </c>
      <c r="R37" s="5">
        <f t="shared" si="9"/>
        <v>916.66666666666652</v>
      </c>
    </row>
    <row r="38" spans="1:18" s="3" customFormat="1" ht="27.75" customHeight="1">
      <c r="A38" s="13">
        <f t="shared" si="0"/>
        <v>37</v>
      </c>
      <c r="B38" s="12" t="s">
        <v>82</v>
      </c>
      <c r="C38" s="1" t="s">
        <v>83</v>
      </c>
      <c r="D38" s="2">
        <v>2500</v>
      </c>
      <c r="E38" s="7">
        <f t="shared" si="10"/>
        <v>83.333333333333329</v>
      </c>
      <c r="F38" s="7">
        <v>2500</v>
      </c>
      <c r="G38" s="1">
        <v>30</v>
      </c>
      <c r="H38" s="2">
        <f t="shared" si="5"/>
        <v>2500</v>
      </c>
      <c r="I38" s="2"/>
      <c r="J38" s="2"/>
      <c r="K38" s="2">
        <f t="shared" si="6"/>
        <v>2500</v>
      </c>
      <c r="L38" s="2"/>
      <c r="M38" s="2"/>
      <c r="O38" s="4">
        <f t="shared" si="11"/>
        <v>0</v>
      </c>
      <c r="P38" s="4">
        <f t="shared" si="8"/>
        <v>2500</v>
      </c>
      <c r="Q38" s="2">
        <v>1500</v>
      </c>
      <c r="R38" s="5">
        <f t="shared" si="9"/>
        <v>1000</v>
      </c>
    </row>
    <row r="39" spans="1:18" s="3" customFormat="1" ht="27.75" customHeight="1">
      <c r="A39" s="13">
        <f t="shared" si="0"/>
        <v>38</v>
      </c>
      <c r="B39" s="12" t="s">
        <v>51</v>
      </c>
      <c r="C39" s="1" t="s">
        <v>49</v>
      </c>
      <c r="D39" s="2">
        <v>2200</v>
      </c>
      <c r="E39" s="6">
        <f t="shared" si="10"/>
        <v>73.333333333333329</v>
      </c>
      <c r="F39" s="6">
        <v>2200</v>
      </c>
      <c r="G39" s="1">
        <v>30</v>
      </c>
      <c r="H39" s="2">
        <f t="shared" si="5"/>
        <v>2200</v>
      </c>
      <c r="I39" s="2"/>
      <c r="J39" s="2"/>
      <c r="K39" s="2">
        <f t="shared" si="6"/>
        <v>2200</v>
      </c>
      <c r="L39" s="2"/>
      <c r="M39" s="2"/>
      <c r="O39" s="4">
        <f t="shared" si="11"/>
        <v>0</v>
      </c>
      <c r="P39" s="4">
        <f t="shared" si="8"/>
        <v>2200</v>
      </c>
      <c r="Q39" s="2"/>
      <c r="R39" s="5">
        <f t="shared" si="9"/>
        <v>2200</v>
      </c>
    </row>
    <row r="40" spans="1:18" s="3" customFormat="1" ht="27.75" customHeight="1">
      <c r="A40" s="13">
        <f t="shared" si="0"/>
        <v>39</v>
      </c>
      <c r="B40" s="12" t="s">
        <v>88</v>
      </c>
      <c r="C40" s="1" t="s">
        <v>89</v>
      </c>
      <c r="D40" s="2">
        <v>2000</v>
      </c>
      <c r="E40" s="6">
        <f t="shared" si="10"/>
        <v>66.666666666666671</v>
      </c>
      <c r="F40" s="6">
        <v>2000</v>
      </c>
      <c r="G40" s="1">
        <v>30</v>
      </c>
      <c r="H40" s="2">
        <f t="shared" si="5"/>
        <v>2000.0000000000002</v>
      </c>
      <c r="I40" s="2"/>
      <c r="J40" s="2"/>
      <c r="K40" s="2">
        <f t="shared" si="6"/>
        <v>2000.0000000000002</v>
      </c>
      <c r="L40" s="2"/>
      <c r="M40" s="2"/>
      <c r="O40" s="4">
        <f t="shared" si="11"/>
        <v>0</v>
      </c>
      <c r="P40" s="4">
        <f t="shared" si="8"/>
        <v>2000.0000000000002</v>
      </c>
      <c r="Q40" s="2"/>
      <c r="R40" s="5">
        <f t="shared" si="9"/>
        <v>2000.0000000000002</v>
      </c>
    </row>
    <row r="41" spans="1:18" s="3" customFormat="1" ht="27.75" customHeight="1">
      <c r="A41" s="13">
        <f t="shared" si="0"/>
        <v>40</v>
      </c>
      <c r="B41" s="12" t="s">
        <v>52</v>
      </c>
      <c r="C41" s="1" t="s">
        <v>53</v>
      </c>
      <c r="D41" s="2">
        <v>1700</v>
      </c>
      <c r="E41" s="7">
        <f t="shared" si="10"/>
        <v>56.666666666666664</v>
      </c>
      <c r="F41" s="7">
        <v>1700</v>
      </c>
      <c r="G41" s="1">
        <v>28.5</v>
      </c>
      <c r="H41" s="2">
        <f t="shared" si="5"/>
        <v>1615</v>
      </c>
      <c r="I41" s="2"/>
      <c r="J41" s="2"/>
      <c r="K41" s="2">
        <f t="shared" si="6"/>
        <v>1615</v>
      </c>
      <c r="L41" s="2"/>
      <c r="M41" s="2"/>
      <c r="O41" s="4">
        <f t="shared" si="11"/>
        <v>0</v>
      </c>
      <c r="P41" s="4">
        <f t="shared" si="8"/>
        <v>1615</v>
      </c>
      <c r="Q41" s="2"/>
      <c r="R41" s="5">
        <f t="shared" si="9"/>
        <v>1615</v>
      </c>
    </row>
    <row r="42" spans="1:18" s="3" customFormat="1" ht="27.75" customHeight="1">
      <c r="A42" s="13">
        <f t="shared" si="0"/>
        <v>41</v>
      </c>
      <c r="B42" s="12" t="s">
        <v>54</v>
      </c>
      <c r="C42" s="1" t="s">
        <v>53</v>
      </c>
      <c r="D42" s="2">
        <v>1700</v>
      </c>
      <c r="E42" s="6">
        <f t="shared" si="10"/>
        <v>56.666666666666664</v>
      </c>
      <c r="F42" s="6">
        <v>1700</v>
      </c>
      <c r="G42" s="1">
        <v>30</v>
      </c>
      <c r="H42" s="2">
        <f t="shared" si="5"/>
        <v>1700</v>
      </c>
      <c r="I42" s="2"/>
      <c r="J42" s="2"/>
      <c r="K42" s="2">
        <f t="shared" si="6"/>
        <v>1700</v>
      </c>
      <c r="L42" s="2"/>
      <c r="M42" s="2"/>
      <c r="N42" s="3">
        <v>120</v>
      </c>
      <c r="O42" s="4">
        <f t="shared" si="11"/>
        <v>120</v>
      </c>
      <c r="P42" s="4">
        <f t="shared" si="8"/>
        <v>1580</v>
      </c>
      <c r="Q42" s="2"/>
      <c r="R42" s="5">
        <f t="shared" si="9"/>
        <v>1580</v>
      </c>
    </row>
    <row r="43" spans="1:18" s="3" customFormat="1" ht="27.75" customHeight="1">
      <c r="A43" s="13">
        <f t="shared" si="0"/>
        <v>42</v>
      </c>
      <c r="B43" s="12" t="s">
        <v>55</v>
      </c>
      <c r="C43" s="1" t="s">
        <v>53</v>
      </c>
      <c r="D43" s="2">
        <v>1700</v>
      </c>
      <c r="E43" s="7">
        <f t="shared" si="10"/>
        <v>56.666666666666664</v>
      </c>
      <c r="F43" s="7">
        <v>1700</v>
      </c>
      <c r="G43" s="1">
        <v>30</v>
      </c>
      <c r="H43" s="2">
        <f t="shared" si="5"/>
        <v>1700</v>
      </c>
      <c r="I43" s="2"/>
      <c r="J43" s="2"/>
      <c r="K43" s="2">
        <f t="shared" si="6"/>
        <v>1700</v>
      </c>
      <c r="L43" s="2"/>
      <c r="M43" s="2"/>
      <c r="O43" s="4">
        <f t="shared" si="11"/>
        <v>0</v>
      </c>
      <c r="P43" s="4">
        <f t="shared" si="8"/>
        <v>1700</v>
      </c>
      <c r="Q43" s="2"/>
      <c r="R43" s="5">
        <f t="shared" si="9"/>
        <v>1700</v>
      </c>
    </row>
    <row r="44" spans="1:18" s="3" customFormat="1" ht="27.75" customHeight="1">
      <c r="A44" s="13">
        <f t="shared" si="0"/>
        <v>43</v>
      </c>
      <c r="B44" s="12" t="s">
        <v>84</v>
      </c>
      <c r="C44" s="1" t="s">
        <v>53</v>
      </c>
      <c r="D44" s="2">
        <v>1700</v>
      </c>
      <c r="E44" s="7">
        <f t="shared" si="10"/>
        <v>56.666666666666664</v>
      </c>
      <c r="F44" s="7">
        <v>1700</v>
      </c>
      <c r="G44" s="1">
        <v>30</v>
      </c>
      <c r="H44" s="2">
        <f t="shared" si="5"/>
        <v>1700</v>
      </c>
      <c r="I44" s="2"/>
      <c r="J44" s="2"/>
      <c r="K44" s="2">
        <f t="shared" si="6"/>
        <v>1700</v>
      </c>
      <c r="L44" s="2"/>
      <c r="M44" s="2"/>
      <c r="O44" s="4">
        <f t="shared" si="11"/>
        <v>0</v>
      </c>
      <c r="P44" s="4">
        <f t="shared" si="8"/>
        <v>1700</v>
      </c>
      <c r="Q44" s="2"/>
      <c r="R44" s="5">
        <f t="shared" si="9"/>
        <v>1700</v>
      </c>
    </row>
    <row r="45" spans="1:18" s="3" customFormat="1" ht="27.75" customHeight="1">
      <c r="A45" s="13">
        <f t="shared" si="0"/>
        <v>44</v>
      </c>
      <c r="B45" s="36" t="s">
        <v>85</v>
      </c>
      <c r="C45" s="1" t="s">
        <v>53</v>
      </c>
      <c r="D45" s="2">
        <v>1700</v>
      </c>
      <c r="E45" s="7">
        <f t="shared" si="10"/>
        <v>56.666666666666664</v>
      </c>
      <c r="F45" s="7">
        <v>1700</v>
      </c>
      <c r="G45" s="1">
        <v>24</v>
      </c>
      <c r="H45" s="2">
        <f t="shared" si="5"/>
        <v>1360</v>
      </c>
      <c r="I45" s="2"/>
      <c r="J45" s="2"/>
      <c r="K45" s="2">
        <f t="shared" si="6"/>
        <v>1360</v>
      </c>
      <c r="L45" s="2"/>
      <c r="M45" s="2"/>
      <c r="O45" s="4">
        <f t="shared" si="11"/>
        <v>0</v>
      </c>
      <c r="P45" s="4">
        <f t="shared" si="8"/>
        <v>1360</v>
      </c>
      <c r="Q45" s="2"/>
      <c r="R45" s="5">
        <f t="shared" si="9"/>
        <v>1360</v>
      </c>
    </row>
    <row r="46" spans="1:18" s="3" customFormat="1" ht="27.75" customHeight="1">
      <c r="A46" s="13">
        <f t="shared" si="0"/>
        <v>45</v>
      </c>
      <c r="B46" s="12" t="s">
        <v>56</v>
      </c>
      <c r="C46" s="1" t="s">
        <v>44</v>
      </c>
      <c r="D46" s="2">
        <v>1700</v>
      </c>
      <c r="E46" s="7">
        <f t="shared" si="10"/>
        <v>56.666666666666664</v>
      </c>
      <c r="F46" s="7">
        <v>1700</v>
      </c>
      <c r="G46" s="1">
        <v>27</v>
      </c>
      <c r="H46" s="2">
        <f t="shared" si="5"/>
        <v>1530</v>
      </c>
      <c r="I46" s="2"/>
      <c r="J46" s="2"/>
      <c r="K46" s="2">
        <f t="shared" si="6"/>
        <v>1530</v>
      </c>
      <c r="L46" s="2"/>
      <c r="M46" s="2"/>
      <c r="O46" s="4">
        <f t="shared" si="11"/>
        <v>0</v>
      </c>
      <c r="P46" s="4">
        <f t="shared" si="8"/>
        <v>1530</v>
      </c>
      <c r="Q46" s="2"/>
      <c r="R46" s="5">
        <f t="shared" si="9"/>
        <v>1530</v>
      </c>
    </row>
    <row r="47" spans="1:18" s="3" customFormat="1" ht="27.75" customHeight="1">
      <c r="A47" s="13">
        <f t="shared" si="0"/>
        <v>46</v>
      </c>
      <c r="B47" s="12" t="s">
        <v>93</v>
      </c>
      <c r="C47" s="1" t="s">
        <v>53</v>
      </c>
      <c r="D47" s="2">
        <v>1700</v>
      </c>
      <c r="E47" s="7">
        <f t="shared" si="10"/>
        <v>56.666666666666664</v>
      </c>
      <c r="F47" s="7">
        <v>1700</v>
      </c>
      <c r="G47" s="1">
        <v>15</v>
      </c>
      <c r="H47" s="2">
        <f t="shared" si="5"/>
        <v>850</v>
      </c>
      <c r="I47" s="2"/>
      <c r="J47" s="2"/>
      <c r="K47" s="2">
        <f t="shared" si="6"/>
        <v>850</v>
      </c>
      <c r="L47" s="2"/>
      <c r="M47" s="2"/>
      <c r="O47" s="4">
        <f t="shared" si="11"/>
        <v>0</v>
      </c>
      <c r="P47" s="4">
        <f t="shared" si="8"/>
        <v>850</v>
      </c>
      <c r="Q47" s="2"/>
      <c r="R47" s="5">
        <f t="shared" si="9"/>
        <v>850</v>
      </c>
    </row>
    <row r="48" spans="1:18" s="3" customFormat="1" ht="27.75" customHeight="1">
      <c r="A48" s="13">
        <f t="shared" si="0"/>
        <v>47</v>
      </c>
      <c r="B48" s="12" t="s">
        <v>57</v>
      </c>
      <c r="C48" s="1" t="s">
        <v>58</v>
      </c>
      <c r="D48" s="2">
        <v>1500</v>
      </c>
      <c r="E48" s="6">
        <f t="shared" si="10"/>
        <v>50</v>
      </c>
      <c r="F48" s="6">
        <v>1500</v>
      </c>
      <c r="G48" s="1">
        <v>30</v>
      </c>
      <c r="H48" s="2">
        <f t="shared" si="5"/>
        <v>1500</v>
      </c>
      <c r="I48" s="2"/>
      <c r="J48" s="2"/>
      <c r="K48" s="2">
        <f t="shared" si="6"/>
        <v>1500</v>
      </c>
      <c r="L48" s="2"/>
      <c r="M48" s="2"/>
      <c r="N48" s="3">
        <v>120</v>
      </c>
      <c r="O48" s="4">
        <f t="shared" si="11"/>
        <v>120</v>
      </c>
      <c r="P48" s="4">
        <f t="shared" si="8"/>
        <v>1380</v>
      </c>
      <c r="Q48" s="2"/>
      <c r="R48" s="5">
        <f t="shared" si="9"/>
        <v>1380</v>
      </c>
    </row>
    <row r="49" spans="1:18" s="3" customFormat="1" ht="27.75" customHeight="1">
      <c r="A49" s="13">
        <f t="shared" si="0"/>
        <v>48</v>
      </c>
      <c r="B49" s="12" t="s">
        <v>59</v>
      </c>
      <c r="C49" s="1" t="s">
        <v>58</v>
      </c>
      <c r="D49" s="2">
        <v>1500</v>
      </c>
      <c r="E49" s="7">
        <f t="shared" si="10"/>
        <v>50</v>
      </c>
      <c r="F49" s="7">
        <v>1500</v>
      </c>
      <c r="G49" s="1">
        <v>30</v>
      </c>
      <c r="H49" s="2">
        <f t="shared" si="5"/>
        <v>1500</v>
      </c>
      <c r="I49" s="2"/>
      <c r="J49" s="2"/>
      <c r="K49" s="2">
        <f t="shared" si="6"/>
        <v>1500</v>
      </c>
      <c r="L49" s="2"/>
      <c r="M49" s="2"/>
      <c r="O49" s="4">
        <f t="shared" si="11"/>
        <v>0</v>
      </c>
      <c r="P49" s="4">
        <f t="shared" si="8"/>
        <v>1500</v>
      </c>
      <c r="Q49" s="2"/>
      <c r="R49" s="5">
        <f t="shared" si="9"/>
        <v>1500</v>
      </c>
    </row>
    <row r="50" spans="1:18" s="3" customFormat="1" ht="27.75" customHeight="1">
      <c r="A50" s="13">
        <f t="shared" si="0"/>
        <v>49</v>
      </c>
      <c r="B50" s="12" t="s">
        <v>60</v>
      </c>
      <c r="C50" s="1" t="s">
        <v>58</v>
      </c>
      <c r="D50" s="2">
        <v>1500</v>
      </c>
      <c r="E50" s="6">
        <f t="shared" si="10"/>
        <v>50</v>
      </c>
      <c r="F50" s="6">
        <v>1500</v>
      </c>
      <c r="G50" s="1">
        <v>30</v>
      </c>
      <c r="H50" s="2">
        <f t="shared" si="5"/>
        <v>1500</v>
      </c>
      <c r="I50" s="2"/>
      <c r="J50" s="2"/>
      <c r="K50" s="2">
        <f t="shared" si="6"/>
        <v>1500</v>
      </c>
      <c r="L50" s="2"/>
      <c r="M50" s="2"/>
      <c r="O50" s="4">
        <f t="shared" si="11"/>
        <v>0</v>
      </c>
      <c r="P50" s="4">
        <f t="shared" si="8"/>
        <v>1500</v>
      </c>
      <c r="Q50" s="2"/>
      <c r="R50" s="5">
        <f t="shared" si="9"/>
        <v>1500</v>
      </c>
    </row>
    <row r="51" spans="1:18" s="3" customFormat="1" ht="27.75" customHeight="1">
      <c r="A51" s="13">
        <f t="shared" si="0"/>
        <v>50</v>
      </c>
      <c r="B51" s="12" t="s">
        <v>61</v>
      </c>
      <c r="C51" s="1" t="s">
        <v>62</v>
      </c>
      <c r="D51" s="2">
        <v>500</v>
      </c>
      <c r="E51" s="7">
        <f t="shared" si="10"/>
        <v>16.666666666666668</v>
      </c>
      <c r="F51" s="7">
        <v>500.00000000000006</v>
      </c>
      <c r="G51" s="1">
        <v>30</v>
      </c>
      <c r="H51" s="2">
        <f t="shared" si="5"/>
        <v>500.00000000000006</v>
      </c>
      <c r="I51" s="2"/>
      <c r="J51" s="2"/>
      <c r="K51" s="2">
        <f t="shared" si="6"/>
        <v>500.00000000000006</v>
      </c>
      <c r="L51" s="2"/>
      <c r="M51" s="2"/>
      <c r="O51" s="4">
        <f t="shared" si="11"/>
        <v>0</v>
      </c>
      <c r="P51" s="4">
        <f t="shared" si="8"/>
        <v>500.00000000000006</v>
      </c>
      <c r="Q51" s="2"/>
      <c r="R51" s="5">
        <f t="shared" si="9"/>
        <v>500.00000000000006</v>
      </c>
    </row>
    <row r="52" spans="1:18" s="1" customFormat="1" ht="60.75" customHeight="1">
      <c r="A52" s="48" t="s">
        <v>75</v>
      </c>
      <c r="B52" s="48"/>
      <c r="C52" s="48"/>
      <c r="D52" s="9">
        <f>SUM(D3:D51)</f>
        <v>162600</v>
      </c>
      <c r="E52" s="8">
        <f>SUM(E3:E51)</f>
        <v>5420</v>
      </c>
      <c r="F52" s="8">
        <f>SUM(F3:F51)</f>
        <v>162600</v>
      </c>
      <c r="G52" s="9"/>
      <c r="H52" s="9">
        <f t="shared" ref="H52:R52" si="12">SUM(H2:H51)</f>
        <v>171704.99999999997</v>
      </c>
      <c r="I52" s="9">
        <f t="shared" si="12"/>
        <v>0</v>
      </c>
      <c r="J52" s="9">
        <f t="shared" si="12"/>
        <v>0</v>
      </c>
      <c r="K52" s="9">
        <f t="shared" si="12"/>
        <v>171704.99999999997</v>
      </c>
      <c r="L52" s="9">
        <f t="shared" si="12"/>
        <v>183</v>
      </c>
      <c r="M52" s="9">
        <f t="shared" si="12"/>
        <v>0</v>
      </c>
      <c r="N52" s="9">
        <f t="shared" si="12"/>
        <v>1122</v>
      </c>
      <c r="O52" s="9">
        <f t="shared" si="12"/>
        <v>1305</v>
      </c>
      <c r="P52" s="9">
        <f t="shared" si="12"/>
        <v>170399.99999999997</v>
      </c>
      <c r="Q52" s="9">
        <f t="shared" si="12"/>
        <v>75900</v>
      </c>
      <c r="R52" s="9">
        <f t="shared" si="12"/>
        <v>94500.000000000029</v>
      </c>
    </row>
  </sheetData>
  <autoFilter ref="A1:R52"/>
  <mergeCells count="1">
    <mergeCell ref="A52:C52"/>
  </mergeCells>
  <printOptions horizontalCentered="1" verticalCentered="1"/>
  <pageMargins left="0.7" right="0.7" top="0.75" bottom="0.75" header="0.3" footer="0.3"/>
  <pageSetup paperSize="9" scale="40" orientation="landscape" r:id="rId1"/>
  <rowBreaks count="1" manualBreakCount="1">
    <brk id="31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rightToLeft="1" topLeftCell="A25" workbookViewId="0">
      <selection activeCell="E39" sqref="E39"/>
    </sheetView>
  </sheetViews>
  <sheetFormatPr defaultColWidth="9" defaultRowHeight="14.25" customHeight="1"/>
  <cols>
    <col min="1" max="1" width="20.5703125" style="25" customWidth="1"/>
    <col min="2" max="2" width="5.85546875" style="26" bestFit="1" customWidth="1"/>
    <col min="3" max="3" width="16" style="17" customWidth="1"/>
    <col min="4" max="16384" width="9" style="17"/>
  </cols>
  <sheetData>
    <row r="1" spans="1:7" ht="14.25" customHeight="1">
      <c r="A1" s="49" t="s">
        <v>94</v>
      </c>
      <c r="B1" s="50"/>
      <c r="C1" s="51"/>
      <c r="D1" s="18"/>
      <c r="E1" s="16"/>
      <c r="F1" s="16"/>
      <c r="G1" s="16"/>
    </row>
    <row r="2" spans="1:7" ht="14.25" customHeight="1">
      <c r="A2" s="52"/>
      <c r="B2" s="53"/>
      <c r="C2" s="54"/>
      <c r="D2" s="18"/>
      <c r="E2" s="16"/>
      <c r="F2" s="16"/>
      <c r="G2" s="16"/>
    </row>
    <row r="3" spans="1:7" ht="14.25" customHeight="1">
      <c r="A3" s="22" t="s">
        <v>4</v>
      </c>
      <c r="B3" s="26">
        <v>10000</v>
      </c>
      <c r="C3" s="20"/>
      <c r="D3" s="19"/>
    </row>
    <row r="4" spans="1:7" ht="14.25" customHeight="1">
      <c r="A4" s="22" t="s">
        <v>5</v>
      </c>
      <c r="B4" s="26">
        <v>6000</v>
      </c>
      <c r="C4" s="20"/>
      <c r="D4" s="19"/>
    </row>
    <row r="5" spans="1:7" ht="14.25" customHeight="1">
      <c r="A5" s="22" t="s">
        <v>7</v>
      </c>
      <c r="B5" s="26">
        <v>7000</v>
      </c>
      <c r="C5" s="20"/>
      <c r="D5" s="19"/>
    </row>
    <row r="6" spans="1:7" ht="14.25" customHeight="1">
      <c r="A6" s="22" t="s">
        <v>9</v>
      </c>
      <c r="B6" s="26">
        <v>2000</v>
      </c>
      <c r="C6" s="20"/>
      <c r="D6" s="19"/>
    </row>
    <row r="7" spans="1:7" ht="14.25" customHeight="1">
      <c r="A7" s="22" t="s">
        <v>11</v>
      </c>
      <c r="B7" s="26">
        <v>1000</v>
      </c>
      <c r="C7" s="20"/>
      <c r="D7" s="19"/>
    </row>
    <row r="8" spans="1:7" ht="14.25" customHeight="1">
      <c r="A8" s="22" t="s">
        <v>13</v>
      </c>
      <c r="B8" s="26">
        <v>4000</v>
      </c>
      <c r="C8" s="20"/>
      <c r="D8" s="19"/>
    </row>
    <row r="9" spans="1:7" ht="14.25" customHeight="1">
      <c r="A9" s="22" t="s">
        <v>15</v>
      </c>
      <c r="B9" s="26">
        <v>3000</v>
      </c>
      <c r="C9" s="20"/>
      <c r="D9" s="19"/>
    </row>
    <row r="10" spans="1:7" ht="14.25" customHeight="1">
      <c r="A10" s="33" t="s">
        <v>17</v>
      </c>
      <c r="B10" s="34">
        <v>4795</v>
      </c>
      <c r="C10" s="35"/>
      <c r="D10" s="19"/>
    </row>
    <row r="11" spans="1:7" ht="14.25" customHeight="1">
      <c r="A11" s="22" t="s">
        <v>19</v>
      </c>
      <c r="B11" s="26">
        <v>775</v>
      </c>
      <c r="C11" s="20"/>
      <c r="D11" s="19"/>
    </row>
    <row r="12" spans="1:7" ht="14.25" customHeight="1">
      <c r="A12" s="22" t="s">
        <v>86</v>
      </c>
      <c r="B12" s="26">
        <v>2940</v>
      </c>
      <c r="C12" s="20"/>
      <c r="D12" s="19"/>
    </row>
    <row r="13" spans="1:7" ht="14.25" customHeight="1">
      <c r="A13" s="22" t="s">
        <v>21</v>
      </c>
      <c r="B13" s="26">
        <v>2425</v>
      </c>
      <c r="C13" s="20"/>
      <c r="D13" s="19"/>
    </row>
    <row r="14" spans="1:7" ht="14.25" customHeight="1">
      <c r="A14" s="22" t="s">
        <v>23</v>
      </c>
      <c r="B14" s="26">
        <v>500</v>
      </c>
      <c r="C14" s="20"/>
      <c r="D14" s="19"/>
    </row>
    <row r="15" spans="1:7" ht="14.25" customHeight="1">
      <c r="A15" s="22" t="s">
        <v>24</v>
      </c>
      <c r="B15" s="26">
        <v>1800.0000000000005</v>
      </c>
      <c r="C15" s="20"/>
      <c r="D15" s="19"/>
    </row>
    <row r="16" spans="1:7" ht="14.25" customHeight="1">
      <c r="A16" s="22" t="s">
        <v>26</v>
      </c>
      <c r="B16" s="26">
        <v>2500</v>
      </c>
      <c r="C16" s="20"/>
      <c r="D16" s="19"/>
    </row>
    <row r="17" spans="1:4" ht="14.25" customHeight="1">
      <c r="A17" s="22" t="s">
        <v>28</v>
      </c>
      <c r="B17" s="26">
        <v>33.333333333333485</v>
      </c>
      <c r="C17" s="20"/>
      <c r="D17" s="19"/>
    </row>
    <row r="18" spans="1:4" ht="14.25" customHeight="1">
      <c r="A18" s="22" t="s">
        <v>29</v>
      </c>
      <c r="B18" s="26">
        <v>3500</v>
      </c>
      <c r="C18" s="20"/>
      <c r="D18" s="19"/>
    </row>
    <row r="19" spans="1:4" ht="14.25" customHeight="1">
      <c r="A19" s="22" t="s">
        <v>30</v>
      </c>
      <c r="B19" s="26">
        <v>500</v>
      </c>
      <c r="C19" s="20"/>
      <c r="D19" s="19"/>
    </row>
    <row r="20" spans="1:4" ht="14.25" customHeight="1">
      <c r="A20" s="22" t="s">
        <v>31</v>
      </c>
      <c r="B20" s="26">
        <v>250</v>
      </c>
      <c r="C20" s="20"/>
      <c r="D20" s="19"/>
    </row>
    <row r="21" spans="1:4" ht="14.25" customHeight="1">
      <c r="A21" s="22" t="s">
        <v>33</v>
      </c>
      <c r="B21" s="26">
        <v>500</v>
      </c>
      <c r="C21" s="20"/>
      <c r="D21" s="19"/>
    </row>
    <row r="22" spans="1:4" ht="14.25" customHeight="1">
      <c r="A22" s="22" t="s">
        <v>35</v>
      </c>
      <c r="B22" s="26">
        <v>2000</v>
      </c>
      <c r="C22" s="20"/>
      <c r="D22" s="19"/>
    </row>
    <row r="23" spans="1:4" ht="14.25" customHeight="1">
      <c r="A23" s="22" t="s">
        <v>37</v>
      </c>
      <c r="B23" s="26">
        <v>1000</v>
      </c>
      <c r="C23" s="20"/>
      <c r="D23" s="19"/>
    </row>
    <row r="24" spans="1:4" ht="14.25" customHeight="1">
      <c r="A24" s="22" t="s">
        <v>38</v>
      </c>
      <c r="B24" s="26">
        <v>500</v>
      </c>
      <c r="C24" s="20"/>
      <c r="D24" s="19"/>
    </row>
    <row r="25" spans="1:4" ht="14.25" customHeight="1">
      <c r="A25" s="22" t="s">
        <v>39</v>
      </c>
      <c r="B25" s="26">
        <v>3000</v>
      </c>
      <c r="C25" s="20"/>
      <c r="D25" s="19"/>
    </row>
    <row r="26" spans="1:4" ht="14.25" customHeight="1">
      <c r="A26" s="22" t="s">
        <v>40</v>
      </c>
      <c r="B26" s="26">
        <v>250</v>
      </c>
      <c r="C26" s="20"/>
      <c r="D26" s="19"/>
    </row>
    <row r="27" spans="1:4" ht="14.25" customHeight="1">
      <c r="A27" s="22" t="s">
        <v>77</v>
      </c>
      <c r="B27" s="26">
        <v>2900</v>
      </c>
      <c r="C27" s="20"/>
      <c r="D27" s="19"/>
    </row>
    <row r="28" spans="1:4" ht="14.25" customHeight="1">
      <c r="A28" s="22" t="s">
        <v>41</v>
      </c>
      <c r="B28" s="26">
        <v>1000</v>
      </c>
      <c r="C28" s="20"/>
      <c r="D28" s="19"/>
    </row>
    <row r="29" spans="1:4" ht="14.25" customHeight="1">
      <c r="A29" s="22" t="s">
        <v>43</v>
      </c>
      <c r="B29" s="26">
        <v>500</v>
      </c>
      <c r="C29" s="20"/>
      <c r="D29" s="19"/>
    </row>
    <row r="30" spans="1:4" ht="14.25" customHeight="1">
      <c r="A30" s="22" t="s">
        <v>80</v>
      </c>
      <c r="B30" s="26">
        <v>2500</v>
      </c>
      <c r="C30" s="20"/>
      <c r="D30" s="19"/>
    </row>
    <row r="31" spans="1:4" ht="14.25" customHeight="1">
      <c r="A31" s="22" t="s">
        <v>79</v>
      </c>
      <c r="B31" s="26">
        <v>646.66666666666652</v>
      </c>
      <c r="C31" s="20"/>
      <c r="D31" s="19"/>
    </row>
    <row r="32" spans="1:4" ht="14.25" customHeight="1">
      <c r="A32" s="22" t="s">
        <v>78</v>
      </c>
      <c r="B32" s="26">
        <v>420</v>
      </c>
      <c r="C32" s="20"/>
      <c r="D32" s="19"/>
    </row>
    <row r="33" spans="1:4" ht="14.25" customHeight="1">
      <c r="A33" s="22" t="s">
        <v>45</v>
      </c>
      <c r="B33" s="26">
        <v>500</v>
      </c>
      <c r="C33" s="20"/>
      <c r="D33" s="19"/>
    </row>
    <row r="34" spans="1:4" ht="14.25" customHeight="1">
      <c r="A34" s="22" t="s">
        <v>47</v>
      </c>
      <c r="B34" s="26">
        <v>500</v>
      </c>
      <c r="C34" s="20"/>
      <c r="D34" s="19"/>
    </row>
    <row r="35" spans="1:4" ht="14.25" customHeight="1">
      <c r="A35" s="22" t="s">
        <v>81</v>
      </c>
      <c r="B35" s="26">
        <v>916.66666666666652</v>
      </c>
      <c r="C35" s="20"/>
      <c r="D35" s="19"/>
    </row>
    <row r="36" spans="1:4" ht="14.25" customHeight="1">
      <c r="A36" s="22" t="s">
        <v>48</v>
      </c>
      <c r="B36" s="26">
        <v>2000</v>
      </c>
      <c r="C36" s="20"/>
      <c r="D36" s="19"/>
    </row>
    <row r="37" spans="1:4" ht="14.25" customHeight="1">
      <c r="A37" s="22" t="s">
        <v>50</v>
      </c>
      <c r="B37" s="26">
        <v>1016.6666666666665</v>
      </c>
      <c r="C37" s="20"/>
      <c r="D37" s="19"/>
    </row>
    <row r="38" spans="1:4" ht="14.25" customHeight="1">
      <c r="A38" s="22" t="s">
        <v>90</v>
      </c>
      <c r="B38" s="26">
        <v>916.66666666666652</v>
      </c>
      <c r="C38" s="20"/>
      <c r="D38" s="19"/>
    </row>
    <row r="39" spans="1:4" ht="14.25" customHeight="1">
      <c r="A39" s="22" t="s">
        <v>82</v>
      </c>
      <c r="B39" s="26">
        <v>1000</v>
      </c>
      <c r="C39" s="20"/>
      <c r="D39" s="19"/>
    </row>
    <row r="40" spans="1:4" ht="14.25" customHeight="1">
      <c r="A40" s="22" t="s">
        <v>51</v>
      </c>
      <c r="B40" s="26">
        <v>2200</v>
      </c>
      <c r="C40" s="20"/>
      <c r="D40" s="19"/>
    </row>
    <row r="41" spans="1:4" ht="14.25" customHeight="1">
      <c r="A41" s="22" t="s">
        <v>88</v>
      </c>
      <c r="B41" s="26">
        <v>2000.0000000000002</v>
      </c>
      <c r="C41" s="20"/>
      <c r="D41" s="19"/>
    </row>
    <row r="42" spans="1:4" ht="14.25" customHeight="1">
      <c r="A42" s="22" t="s">
        <v>52</v>
      </c>
      <c r="B42" s="26">
        <v>1615</v>
      </c>
      <c r="C42" s="20"/>
      <c r="D42" s="19"/>
    </row>
    <row r="43" spans="1:4" ht="14.25" customHeight="1">
      <c r="A43" s="22" t="s">
        <v>54</v>
      </c>
      <c r="B43" s="26">
        <v>1580</v>
      </c>
      <c r="C43" s="20"/>
      <c r="D43" s="19"/>
    </row>
    <row r="44" spans="1:4" ht="14.25" customHeight="1">
      <c r="A44" s="22" t="s">
        <v>55</v>
      </c>
      <c r="B44" s="26">
        <v>1700</v>
      </c>
      <c r="C44" s="20"/>
      <c r="D44" s="19"/>
    </row>
    <row r="45" spans="1:4" ht="14.25" customHeight="1">
      <c r="A45" s="22" t="s">
        <v>84</v>
      </c>
      <c r="B45" s="26">
        <v>1700</v>
      </c>
      <c r="C45" s="20"/>
      <c r="D45" s="19"/>
    </row>
    <row r="46" spans="1:4" ht="14.25" customHeight="1">
      <c r="A46" s="22" t="s">
        <v>85</v>
      </c>
      <c r="B46" s="26">
        <v>1360</v>
      </c>
      <c r="C46" s="20"/>
      <c r="D46" s="19"/>
    </row>
    <row r="47" spans="1:4" ht="14.25" customHeight="1">
      <c r="A47" s="22" t="s">
        <v>56</v>
      </c>
      <c r="B47" s="26">
        <v>1530</v>
      </c>
      <c r="C47" s="20"/>
      <c r="D47" s="19"/>
    </row>
    <row r="48" spans="1:4" ht="14.25" customHeight="1">
      <c r="A48" s="22" t="s">
        <v>93</v>
      </c>
      <c r="B48" s="26">
        <v>850</v>
      </c>
      <c r="C48" s="20"/>
      <c r="D48" s="19"/>
    </row>
    <row r="49" spans="1:4" ht="14.25" customHeight="1">
      <c r="A49" s="22" t="s">
        <v>57</v>
      </c>
      <c r="B49" s="26">
        <v>1380</v>
      </c>
      <c r="C49" s="20"/>
      <c r="D49" s="19"/>
    </row>
    <row r="50" spans="1:4" ht="14.25" customHeight="1">
      <c r="A50" s="22" t="s">
        <v>59</v>
      </c>
      <c r="B50" s="26">
        <v>1500</v>
      </c>
      <c r="C50" s="20"/>
      <c r="D50" s="19"/>
    </row>
    <row r="51" spans="1:4" ht="14.25" customHeight="1">
      <c r="A51" s="22" t="s">
        <v>60</v>
      </c>
      <c r="B51" s="26">
        <v>1500</v>
      </c>
      <c r="C51" s="20"/>
      <c r="D51" s="19"/>
    </row>
    <row r="52" spans="1:4" ht="14.25" customHeight="1">
      <c r="A52" s="22" t="s">
        <v>61</v>
      </c>
      <c r="B52" s="26">
        <v>500.00000000000006</v>
      </c>
      <c r="C52" s="20"/>
      <c r="D52" s="19"/>
    </row>
    <row r="53" spans="1:4" ht="14.25" customHeight="1">
      <c r="A53" s="28" t="s">
        <v>95</v>
      </c>
      <c r="B53" s="29">
        <f ca="1">SUM(B3:B53)</f>
        <v>94500.000000000029</v>
      </c>
      <c r="C53" s="20"/>
      <c r="D53" s="19"/>
    </row>
    <row r="54" spans="1:4" ht="14.25" customHeight="1">
      <c r="A54" s="30"/>
      <c r="B54" s="31"/>
      <c r="C54" s="32"/>
      <c r="D54" s="19"/>
    </row>
    <row r="55" spans="1:4" ht="14.25" customHeight="1">
      <c r="A55" s="23"/>
      <c r="C55" s="20"/>
      <c r="D55" s="19"/>
    </row>
    <row r="56" spans="1:4" ht="14.25" customHeight="1" thickBot="1">
      <c r="A56" s="24"/>
      <c r="B56" s="27"/>
      <c r="C56" s="21"/>
      <c r="D56" s="19"/>
    </row>
  </sheetData>
  <mergeCells count="1">
    <mergeCell ref="A1:C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57"/>
  <sheetViews>
    <sheetView rightToLeft="1" tabSelected="1" topLeftCell="I28" workbookViewId="0">
      <selection activeCell="T28" sqref="S28:T28"/>
    </sheetView>
  </sheetViews>
  <sheetFormatPr defaultColWidth="9" defaultRowHeight="18.75"/>
  <cols>
    <col min="1" max="1" width="10.42578125" style="10" bestFit="1" customWidth="1"/>
    <col min="2" max="2" width="25.5703125" style="10" bestFit="1" customWidth="1"/>
    <col min="3" max="3" width="18.85546875" style="10" bestFit="1" customWidth="1"/>
    <col min="4" max="4" width="16.85546875" style="10" bestFit="1" customWidth="1"/>
    <col min="5" max="5" width="19.7109375" style="10" bestFit="1" customWidth="1"/>
    <col min="6" max="6" width="16.28515625" style="10" bestFit="1" customWidth="1"/>
    <col min="7" max="7" width="33.28515625" style="10" bestFit="1" customWidth="1"/>
    <col min="8" max="8" width="21.85546875" style="10" bestFit="1" customWidth="1"/>
    <col min="9" max="9" width="15.5703125" style="10" bestFit="1" customWidth="1"/>
    <col min="10" max="10" width="17" style="10" bestFit="1" customWidth="1"/>
    <col min="11" max="11" width="19.85546875" style="10" bestFit="1" customWidth="1"/>
    <col min="12" max="12" width="21.28515625" style="10" bestFit="1" customWidth="1"/>
    <col min="13" max="13" width="16.140625" style="10" bestFit="1" customWidth="1"/>
    <col min="14" max="14" width="18.7109375" style="10" bestFit="1" customWidth="1"/>
    <col min="15" max="15" width="19.42578125" style="10" bestFit="1" customWidth="1"/>
    <col min="16" max="16" width="24.140625" style="10" bestFit="1" customWidth="1"/>
    <col min="17" max="17" width="21.140625" style="10" bestFit="1" customWidth="1"/>
    <col min="18" max="18" width="21.5703125" style="11" bestFit="1" customWidth="1"/>
    <col min="19" max="19" width="16" style="10" customWidth="1"/>
    <col min="20" max="16384" width="9" style="10"/>
  </cols>
  <sheetData>
    <row r="1" spans="1:20" s="39" customFormat="1" ht="44.25" customHeight="1">
      <c r="A1" s="38" t="s">
        <v>0</v>
      </c>
      <c r="B1" s="38" t="s">
        <v>1</v>
      </c>
      <c r="C1" s="38" t="s">
        <v>2</v>
      </c>
      <c r="D1" s="38" t="s">
        <v>3</v>
      </c>
      <c r="E1" s="38" t="s">
        <v>63</v>
      </c>
      <c r="F1" s="38" t="s">
        <v>76</v>
      </c>
      <c r="G1" s="38" t="s">
        <v>92</v>
      </c>
      <c r="H1" s="38" t="s">
        <v>64</v>
      </c>
      <c r="I1" s="38" t="s">
        <v>65</v>
      </c>
      <c r="J1" s="38" t="s">
        <v>66</v>
      </c>
      <c r="K1" s="38" t="s">
        <v>67</v>
      </c>
      <c r="L1" s="38" t="s">
        <v>68</v>
      </c>
      <c r="M1" s="38" t="s">
        <v>69</v>
      </c>
      <c r="N1" s="38" t="s">
        <v>70</v>
      </c>
      <c r="O1" s="38" t="s">
        <v>71</v>
      </c>
      <c r="P1" s="38" t="s">
        <v>72</v>
      </c>
      <c r="Q1" s="38" t="s">
        <v>73</v>
      </c>
      <c r="R1" s="38" t="s">
        <v>74</v>
      </c>
    </row>
    <row r="2" spans="1:20" s="3" customFormat="1" ht="44.25" customHeight="1">
      <c r="A2" s="13">
        <f>ROW()-1</f>
        <v>1</v>
      </c>
      <c r="B2" s="12" t="s">
        <v>4</v>
      </c>
      <c r="C2" s="1" t="s">
        <v>96</v>
      </c>
      <c r="D2" s="2">
        <v>14000</v>
      </c>
      <c r="E2" s="1"/>
      <c r="F2" s="1"/>
      <c r="G2" s="1">
        <v>30</v>
      </c>
      <c r="H2" s="2">
        <f>+G2*E2</f>
        <v>0</v>
      </c>
      <c r="I2" s="2"/>
      <c r="J2" s="2">
        <v>14000</v>
      </c>
      <c r="K2" s="2">
        <f>+I2+H2+J2</f>
        <v>14000</v>
      </c>
      <c r="L2" s="2"/>
      <c r="M2" s="2"/>
      <c r="O2" s="4">
        <f>+L2+M2+N2</f>
        <v>0</v>
      </c>
      <c r="P2" s="4">
        <v>14000</v>
      </c>
      <c r="Q2" s="2"/>
      <c r="R2" s="5">
        <f>+P2-Q2</f>
        <v>14000</v>
      </c>
    </row>
    <row r="3" spans="1:20" s="3" customFormat="1" ht="44.25" customHeight="1">
      <c r="A3" s="13">
        <f t="shared" ref="A3:A55" si="0">ROW()-1</f>
        <v>2</v>
      </c>
      <c r="B3" s="12" t="s">
        <v>5</v>
      </c>
      <c r="C3" s="1" t="s">
        <v>6</v>
      </c>
      <c r="D3" s="2">
        <v>10000</v>
      </c>
      <c r="E3" s="6">
        <f>+D3/30</f>
        <v>333.33333333333331</v>
      </c>
      <c r="F3" s="6">
        <v>10000</v>
      </c>
      <c r="G3" s="1">
        <v>30</v>
      </c>
      <c r="H3" s="2">
        <f t="shared" ref="H3:H55" si="1">+G3*E3</f>
        <v>10000</v>
      </c>
      <c r="I3" s="2"/>
      <c r="J3" s="2"/>
      <c r="K3" s="2">
        <f t="shared" ref="K3:K55" si="2">+I3+H3+J3</f>
        <v>10000</v>
      </c>
      <c r="L3" s="2"/>
      <c r="M3" s="2"/>
      <c r="O3" s="4">
        <f>+L3+M3+N3</f>
        <v>0</v>
      </c>
      <c r="P3" s="4">
        <f t="shared" ref="P3:P50" si="3">+K3-O3</f>
        <v>10000</v>
      </c>
      <c r="Q3" s="2"/>
      <c r="R3" s="5">
        <f t="shared" ref="R3:R55" si="4">+P3-Q3</f>
        <v>10000</v>
      </c>
    </row>
    <row r="4" spans="1:20" s="3" customFormat="1" ht="44.25" customHeight="1">
      <c r="A4" s="13">
        <f t="shared" si="0"/>
        <v>3</v>
      </c>
      <c r="B4" s="12" t="s">
        <v>7</v>
      </c>
      <c r="C4" s="1" t="s">
        <v>8</v>
      </c>
      <c r="D4" s="2">
        <v>7000</v>
      </c>
      <c r="E4" s="7">
        <f t="shared" ref="E4:E55" si="5">+D4/30</f>
        <v>233.33333333333334</v>
      </c>
      <c r="F4" s="7">
        <v>7000</v>
      </c>
      <c r="G4" s="1">
        <v>30</v>
      </c>
      <c r="H4" s="2">
        <f t="shared" si="1"/>
        <v>7000</v>
      </c>
      <c r="I4" s="2"/>
      <c r="J4" s="2"/>
      <c r="K4" s="2">
        <f t="shared" si="2"/>
        <v>7000</v>
      </c>
      <c r="L4" s="2"/>
      <c r="M4" s="2"/>
      <c r="O4" s="4">
        <f t="shared" ref="O4:O50" si="6">+L4+M4+N4</f>
        <v>0</v>
      </c>
      <c r="P4" s="4">
        <f t="shared" si="3"/>
        <v>7000</v>
      </c>
      <c r="Q4" s="2"/>
      <c r="R4" s="5">
        <f t="shared" si="4"/>
        <v>7000</v>
      </c>
    </row>
    <row r="5" spans="1:20" s="3" customFormat="1" ht="44.25" customHeight="1">
      <c r="A5" s="13">
        <f t="shared" si="0"/>
        <v>4</v>
      </c>
      <c r="B5" s="12" t="s">
        <v>9</v>
      </c>
      <c r="C5" s="1" t="s">
        <v>10</v>
      </c>
      <c r="D5" s="2">
        <v>7000</v>
      </c>
      <c r="E5" s="6">
        <f t="shared" si="5"/>
        <v>233.33333333333334</v>
      </c>
      <c r="F5" s="6">
        <v>7000</v>
      </c>
      <c r="G5" s="1">
        <v>30</v>
      </c>
      <c r="H5" s="2">
        <f t="shared" si="1"/>
        <v>7000</v>
      </c>
      <c r="I5" s="2">
        <v>200</v>
      </c>
      <c r="J5" s="2"/>
      <c r="K5" s="2">
        <f t="shared" si="2"/>
        <v>7200</v>
      </c>
      <c r="L5" s="2"/>
      <c r="M5" s="2"/>
      <c r="O5" s="4">
        <f t="shared" si="6"/>
        <v>0</v>
      </c>
      <c r="P5" s="4">
        <f t="shared" si="3"/>
        <v>7200</v>
      </c>
      <c r="Q5" s="2">
        <v>2000</v>
      </c>
      <c r="R5" s="5">
        <f t="shared" si="4"/>
        <v>5200</v>
      </c>
    </row>
    <row r="6" spans="1:20" s="3" customFormat="1" ht="44.25" customHeight="1">
      <c r="A6" s="13">
        <f t="shared" si="0"/>
        <v>5</v>
      </c>
      <c r="B6" s="12" t="s">
        <v>11</v>
      </c>
      <c r="C6" s="1" t="s">
        <v>12</v>
      </c>
      <c r="D6" s="2">
        <v>7000</v>
      </c>
      <c r="E6" s="7">
        <f t="shared" si="5"/>
        <v>233.33333333333334</v>
      </c>
      <c r="F6" s="7">
        <v>7000</v>
      </c>
      <c r="G6" s="1">
        <v>30</v>
      </c>
      <c r="H6" s="2">
        <f t="shared" si="1"/>
        <v>7000</v>
      </c>
      <c r="I6" s="2"/>
      <c r="J6" s="2"/>
      <c r="K6" s="2">
        <f t="shared" si="2"/>
        <v>7000</v>
      </c>
      <c r="L6" s="2"/>
      <c r="M6" s="2"/>
      <c r="O6" s="4">
        <f t="shared" si="6"/>
        <v>0</v>
      </c>
      <c r="P6" s="4">
        <f t="shared" si="3"/>
        <v>7000</v>
      </c>
      <c r="Q6" s="2">
        <v>7000</v>
      </c>
      <c r="R6" s="5">
        <f t="shared" si="4"/>
        <v>0</v>
      </c>
    </row>
    <row r="7" spans="1:20" s="3" customFormat="1" ht="44.25" customHeight="1">
      <c r="A7" s="13">
        <f t="shared" si="0"/>
        <v>6</v>
      </c>
      <c r="B7" s="12" t="s">
        <v>13</v>
      </c>
      <c r="C7" s="1" t="s">
        <v>14</v>
      </c>
      <c r="D7" s="2">
        <v>6000</v>
      </c>
      <c r="E7" s="6">
        <f t="shared" si="5"/>
        <v>200</v>
      </c>
      <c r="F7" s="6">
        <v>6000</v>
      </c>
      <c r="G7" s="1">
        <v>30</v>
      </c>
      <c r="H7" s="2">
        <f t="shared" si="1"/>
        <v>6000</v>
      </c>
      <c r="I7" s="2"/>
      <c r="J7" s="2"/>
      <c r="K7" s="2">
        <f t="shared" si="2"/>
        <v>6000</v>
      </c>
      <c r="L7" s="2"/>
      <c r="M7" s="2"/>
      <c r="N7" s="3">
        <v>305</v>
      </c>
      <c r="O7" s="4">
        <f t="shared" si="6"/>
        <v>305</v>
      </c>
      <c r="P7" s="4">
        <f t="shared" si="3"/>
        <v>5695</v>
      </c>
      <c r="Q7" s="2">
        <v>1000</v>
      </c>
      <c r="R7" s="5">
        <f t="shared" si="4"/>
        <v>4695</v>
      </c>
    </row>
    <row r="8" spans="1:20" s="3" customFormat="1" ht="44.25" customHeight="1">
      <c r="A8" s="13">
        <f t="shared" si="0"/>
        <v>7</v>
      </c>
      <c r="B8" s="12" t="s">
        <v>15</v>
      </c>
      <c r="C8" s="1" t="s">
        <v>16</v>
      </c>
      <c r="D8" s="2">
        <v>6000</v>
      </c>
      <c r="E8" s="7">
        <f t="shared" si="5"/>
        <v>200</v>
      </c>
      <c r="F8" s="7">
        <v>6000</v>
      </c>
      <c r="G8" s="1">
        <v>30</v>
      </c>
      <c r="H8" s="2">
        <f t="shared" si="1"/>
        <v>6000</v>
      </c>
      <c r="I8" s="2"/>
      <c r="J8" s="2"/>
      <c r="K8" s="2">
        <f t="shared" si="2"/>
        <v>6000</v>
      </c>
      <c r="L8" s="2"/>
      <c r="M8" s="2"/>
      <c r="O8" s="4">
        <f t="shared" si="6"/>
        <v>0</v>
      </c>
      <c r="P8" s="4">
        <f t="shared" si="3"/>
        <v>6000</v>
      </c>
      <c r="Q8" s="2">
        <v>6000</v>
      </c>
      <c r="R8" s="5">
        <f t="shared" si="4"/>
        <v>0</v>
      </c>
    </row>
    <row r="9" spans="1:20" s="3" customFormat="1" ht="44.25" customHeight="1">
      <c r="A9" s="13">
        <f t="shared" si="0"/>
        <v>8</v>
      </c>
      <c r="B9" s="12" t="s">
        <v>17</v>
      </c>
      <c r="C9" s="1" t="s">
        <v>18</v>
      </c>
      <c r="D9" s="2">
        <v>5500</v>
      </c>
      <c r="E9" s="6">
        <f t="shared" si="5"/>
        <v>183.33333333333334</v>
      </c>
      <c r="F9" s="6">
        <v>5500</v>
      </c>
      <c r="G9" s="1">
        <v>30</v>
      </c>
      <c r="H9" s="2">
        <f t="shared" si="1"/>
        <v>5500</v>
      </c>
      <c r="I9" s="2"/>
      <c r="J9" s="2"/>
      <c r="K9" s="2">
        <f t="shared" si="2"/>
        <v>5500</v>
      </c>
      <c r="L9" s="2"/>
      <c r="M9" s="2"/>
      <c r="O9" s="4">
        <f t="shared" si="6"/>
        <v>0</v>
      </c>
      <c r="P9" s="4">
        <f t="shared" si="3"/>
        <v>5500</v>
      </c>
      <c r="Q9" s="40">
        <v>5500</v>
      </c>
      <c r="R9" s="5">
        <f t="shared" si="4"/>
        <v>0</v>
      </c>
      <c r="S9" s="41">
        <v>1500</v>
      </c>
      <c r="T9" s="3">
        <v>4000</v>
      </c>
    </row>
    <row r="10" spans="1:20" s="3" customFormat="1" ht="44.25" customHeight="1">
      <c r="A10" s="13">
        <f t="shared" si="0"/>
        <v>9</v>
      </c>
      <c r="B10" s="12" t="s">
        <v>19</v>
      </c>
      <c r="C10" s="1" t="s">
        <v>20</v>
      </c>
      <c r="D10" s="2">
        <v>6500</v>
      </c>
      <c r="E10" s="7">
        <f t="shared" si="5"/>
        <v>216.66666666666666</v>
      </c>
      <c r="F10" s="7">
        <v>6500</v>
      </c>
      <c r="G10" s="1">
        <v>30</v>
      </c>
      <c r="H10" s="2">
        <f t="shared" si="1"/>
        <v>6500</v>
      </c>
      <c r="I10" s="2">
        <v>200</v>
      </c>
      <c r="J10" s="2"/>
      <c r="K10" s="2">
        <f>+I10+H10+J10</f>
        <v>6700</v>
      </c>
      <c r="L10" s="2"/>
      <c r="M10" s="2"/>
      <c r="N10" s="3">
        <v>60</v>
      </c>
      <c r="O10" s="4">
        <f>+L10+M10+N10</f>
        <v>60</v>
      </c>
      <c r="P10" s="4">
        <f>+K10-O10</f>
        <v>6640</v>
      </c>
      <c r="Q10" s="40">
        <v>4860</v>
      </c>
      <c r="R10" s="5">
        <f>+P10-Q10</f>
        <v>1780</v>
      </c>
      <c r="S10" s="41">
        <v>4800</v>
      </c>
      <c r="T10" s="3">
        <v>60</v>
      </c>
    </row>
    <row r="11" spans="1:20" s="3" customFormat="1" ht="44.25" customHeight="1">
      <c r="A11" s="13">
        <f t="shared" si="0"/>
        <v>10</v>
      </c>
      <c r="B11" s="12" t="s">
        <v>86</v>
      </c>
      <c r="C11" s="1" t="s">
        <v>87</v>
      </c>
      <c r="D11" s="2">
        <v>5000</v>
      </c>
      <c r="E11" s="7">
        <f t="shared" si="5"/>
        <v>166.66666666666666</v>
      </c>
      <c r="F11" s="7">
        <v>5000</v>
      </c>
      <c r="G11" s="1">
        <v>30</v>
      </c>
      <c r="H11" s="2">
        <f t="shared" si="1"/>
        <v>5000</v>
      </c>
      <c r="I11" s="2"/>
      <c r="J11" s="2"/>
      <c r="K11" s="2">
        <f t="shared" si="2"/>
        <v>5000</v>
      </c>
      <c r="L11" s="2"/>
      <c r="M11" s="2"/>
      <c r="O11" s="4">
        <f t="shared" si="6"/>
        <v>0</v>
      </c>
      <c r="P11" s="4">
        <f t="shared" si="3"/>
        <v>5000</v>
      </c>
      <c r="Q11" s="2">
        <v>5000</v>
      </c>
      <c r="R11" s="5">
        <f t="shared" si="4"/>
        <v>0</v>
      </c>
    </row>
    <row r="12" spans="1:20" s="3" customFormat="1" ht="44.25" customHeight="1">
      <c r="A12" s="13">
        <f t="shared" si="0"/>
        <v>11</v>
      </c>
      <c r="B12" s="12" t="s">
        <v>21</v>
      </c>
      <c r="C12" s="1" t="s">
        <v>22</v>
      </c>
      <c r="D12" s="2">
        <v>4500</v>
      </c>
      <c r="E12" s="6">
        <f t="shared" si="5"/>
        <v>150</v>
      </c>
      <c r="F12" s="6">
        <v>4500</v>
      </c>
      <c r="G12" s="1">
        <v>30</v>
      </c>
      <c r="H12" s="2">
        <f t="shared" si="1"/>
        <v>4500</v>
      </c>
      <c r="I12" s="2"/>
      <c r="J12" s="2"/>
      <c r="K12" s="2">
        <f t="shared" si="2"/>
        <v>4500</v>
      </c>
      <c r="L12" s="2"/>
      <c r="M12" s="2"/>
      <c r="O12" s="4">
        <f t="shared" si="6"/>
        <v>0</v>
      </c>
      <c r="P12" s="4">
        <f t="shared" si="3"/>
        <v>4500</v>
      </c>
      <c r="Q12" s="2">
        <v>3850</v>
      </c>
      <c r="R12" s="5">
        <f t="shared" si="4"/>
        <v>650</v>
      </c>
    </row>
    <row r="13" spans="1:20" s="3" customFormat="1" ht="44.25" customHeight="1">
      <c r="A13" s="13">
        <f t="shared" si="0"/>
        <v>12</v>
      </c>
      <c r="B13" s="12" t="s">
        <v>23</v>
      </c>
      <c r="C13" s="1" t="s">
        <v>18</v>
      </c>
      <c r="D13" s="2">
        <v>4500</v>
      </c>
      <c r="E13" s="7">
        <f t="shared" si="5"/>
        <v>150</v>
      </c>
      <c r="F13" s="7">
        <v>4500</v>
      </c>
      <c r="G13" s="1">
        <v>30</v>
      </c>
      <c r="H13" s="2">
        <f t="shared" si="1"/>
        <v>4500</v>
      </c>
      <c r="I13" s="2"/>
      <c r="J13" s="2"/>
      <c r="K13" s="2">
        <f t="shared" si="2"/>
        <v>4500</v>
      </c>
      <c r="L13" s="2"/>
      <c r="M13" s="2"/>
      <c r="O13" s="4">
        <f t="shared" si="6"/>
        <v>0</v>
      </c>
      <c r="P13" s="4">
        <f t="shared" si="3"/>
        <v>4500</v>
      </c>
      <c r="Q13" s="40">
        <v>4500</v>
      </c>
      <c r="R13" s="5">
        <f t="shared" si="4"/>
        <v>0</v>
      </c>
      <c r="S13" s="41">
        <v>4000</v>
      </c>
      <c r="T13" s="3">
        <v>500</v>
      </c>
    </row>
    <row r="14" spans="1:20" s="3" customFormat="1" ht="44.25" customHeight="1">
      <c r="A14" s="13">
        <f t="shared" si="0"/>
        <v>13</v>
      </c>
      <c r="B14" s="12" t="s">
        <v>24</v>
      </c>
      <c r="C14" s="1" t="s">
        <v>25</v>
      </c>
      <c r="D14" s="2">
        <v>4000</v>
      </c>
      <c r="E14" s="6">
        <f t="shared" si="5"/>
        <v>133.33333333333334</v>
      </c>
      <c r="F14" s="6">
        <v>4000</v>
      </c>
      <c r="G14" s="1">
        <v>17</v>
      </c>
      <c r="H14" s="2">
        <f t="shared" si="1"/>
        <v>2266.666666666667</v>
      </c>
      <c r="I14" s="2"/>
      <c r="J14" s="2"/>
      <c r="K14" s="2">
        <f t="shared" si="2"/>
        <v>2266.666666666667</v>
      </c>
      <c r="L14" s="2"/>
      <c r="M14" s="2"/>
      <c r="O14" s="4">
        <f t="shared" si="6"/>
        <v>0</v>
      </c>
      <c r="P14" s="4">
        <f t="shared" si="3"/>
        <v>2266.666666666667</v>
      </c>
      <c r="Q14" s="40">
        <v>2267</v>
      </c>
      <c r="R14" s="5">
        <f t="shared" si="4"/>
        <v>-0.33333333333303017</v>
      </c>
      <c r="S14" s="41">
        <v>2225</v>
      </c>
      <c r="T14" s="3">
        <v>42</v>
      </c>
    </row>
    <row r="15" spans="1:20" s="3" customFormat="1" ht="44.25" customHeight="1">
      <c r="A15" s="13">
        <f t="shared" si="0"/>
        <v>14</v>
      </c>
      <c r="B15" s="12" t="s">
        <v>26</v>
      </c>
      <c r="C15" s="1" t="s">
        <v>27</v>
      </c>
      <c r="D15" s="2">
        <v>3500</v>
      </c>
      <c r="E15" s="7">
        <f t="shared" si="5"/>
        <v>116.66666666666667</v>
      </c>
      <c r="F15" s="7">
        <v>3500</v>
      </c>
      <c r="G15" s="1">
        <v>30</v>
      </c>
      <c r="H15" s="2">
        <f t="shared" si="1"/>
        <v>3500</v>
      </c>
      <c r="I15" s="2"/>
      <c r="J15" s="2"/>
      <c r="K15" s="2">
        <f t="shared" si="2"/>
        <v>3500</v>
      </c>
      <c r="L15" s="2"/>
      <c r="M15" s="2"/>
      <c r="N15" s="3">
        <v>40</v>
      </c>
      <c r="O15" s="4">
        <f t="shared" si="6"/>
        <v>40</v>
      </c>
      <c r="P15" s="4">
        <f t="shared" si="3"/>
        <v>3460</v>
      </c>
      <c r="Q15" s="2">
        <v>1000</v>
      </c>
      <c r="R15" s="5">
        <f t="shared" si="4"/>
        <v>2460</v>
      </c>
    </row>
    <row r="16" spans="1:20" s="3" customFormat="1" ht="44.25" customHeight="1">
      <c r="A16" s="13">
        <f t="shared" si="0"/>
        <v>15</v>
      </c>
      <c r="B16" s="12" t="s">
        <v>28</v>
      </c>
      <c r="C16" s="1" t="s">
        <v>27</v>
      </c>
      <c r="D16" s="2">
        <v>3500</v>
      </c>
      <c r="E16" s="6">
        <f t="shared" si="5"/>
        <v>116.66666666666667</v>
      </c>
      <c r="F16" s="6">
        <v>3500</v>
      </c>
      <c r="G16" s="1">
        <v>20.5</v>
      </c>
      <c r="H16" s="2">
        <f t="shared" si="1"/>
        <v>2391.666666666667</v>
      </c>
      <c r="I16" s="2"/>
      <c r="J16" s="2"/>
      <c r="K16" s="2">
        <f t="shared" si="2"/>
        <v>2391.666666666667</v>
      </c>
      <c r="L16" s="2"/>
      <c r="M16" s="2"/>
      <c r="O16" s="4">
        <f t="shared" si="6"/>
        <v>0</v>
      </c>
      <c r="P16" s="4">
        <f t="shared" si="3"/>
        <v>2391.666666666667</v>
      </c>
      <c r="Q16" s="2">
        <v>0</v>
      </c>
      <c r="R16" s="5">
        <f t="shared" si="4"/>
        <v>2391.666666666667</v>
      </c>
    </row>
    <row r="17" spans="1:20" s="3" customFormat="1" ht="44.25" customHeight="1">
      <c r="A17" s="13">
        <f t="shared" si="0"/>
        <v>16</v>
      </c>
      <c r="B17" s="12" t="s">
        <v>29</v>
      </c>
      <c r="C17" s="1" t="s">
        <v>25</v>
      </c>
      <c r="D17" s="2">
        <v>3500</v>
      </c>
      <c r="E17" s="7">
        <f t="shared" si="5"/>
        <v>116.66666666666667</v>
      </c>
      <c r="F17" s="7">
        <v>3500</v>
      </c>
      <c r="G17" s="1">
        <v>30</v>
      </c>
      <c r="H17" s="2">
        <f t="shared" si="1"/>
        <v>3500</v>
      </c>
      <c r="I17" s="2"/>
      <c r="J17" s="2"/>
      <c r="K17" s="2">
        <f t="shared" si="2"/>
        <v>3500</v>
      </c>
      <c r="L17" s="2"/>
      <c r="M17" s="2"/>
      <c r="O17" s="4">
        <f t="shared" si="6"/>
        <v>0</v>
      </c>
      <c r="P17" s="4">
        <f t="shared" si="3"/>
        <v>3500</v>
      </c>
      <c r="Q17" s="2">
        <v>0</v>
      </c>
      <c r="R17" s="5">
        <f t="shared" si="4"/>
        <v>3500</v>
      </c>
    </row>
    <row r="18" spans="1:20" s="3" customFormat="1" ht="44.25" customHeight="1">
      <c r="A18" s="13">
        <f t="shared" si="0"/>
        <v>17</v>
      </c>
      <c r="B18" s="12" t="s">
        <v>30</v>
      </c>
      <c r="C18" s="1" t="s">
        <v>27</v>
      </c>
      <c r="D18" s="2">
        <v>3500</v>
      </c>
      <c r="E18" s="6">
        <f t="shared" si="5"/>
        <v>116.66666666666667</v>
      </c>
      <c r="F18" s="6">
        <v>3500</v>
      </c>
      <c r="G18" s="1">
        <v>29</v>
      </c>
      <c r="H18" s="2">
        <f t="shared" si="1"/>
        <v>3383.3333333333335</v>
      </c>
      <c r="I18" s="2">
        <v>200</v>
      </c>
      <c r="J18" s="2"/>
      <c r="K18" s="2">
        <f t="shared" si="2"/>
        <v>3583.3333333333335</v>
      </c>
      <c r="L18" s="2"/>
      <c r="M18" s="2"/>
      <c r="O18" s="4">
        <f t="shared" si="6"/>
        <v>0</v>
      </c>
      <c r="P18" s="4">
        <f t="shared" si="3"/>
        <v>3583.3333333333335</v>
      </c>
      <c r="Q18" s="40">
        <v>2100</v>
      </c>
      <c r="R18" s="5">
        <f t="shared" si="4"/>
        <v>1483.3333333333335</v>
      </c>
      <c r="S18" s="41">
        <v>2000</v>
      </c>
      <c r="T18" s="3">
        <v>100</v>
      </c>
    </row>
    <row r="19" spans="1:20" s="3" customFormat="1" ht="44.25" customHeight="1">
      <c r="A19" s="13">
        <f t="shared" si="0"/>
        <v>18</v>
      </c>
      <c r="B19" s="12" t="s">
        <v>31</v>
      </c>
      <c r="C19" s="1" t="s">
        <v>32</v>
      </c>
      <c r="D19" s="2">
        <v>3000</v>
      </c>
      <c r="E19" s="7">
        <f t="shared" si="5"/>
        <v>100</v>
      </c>
      <c r="F19" s="7">
        <v>3000</v>
      </c>
      <c r="G19" s="1">
        <v>30</v>
      </c>
      <c r="H19" s="2">
        <f t="shared" si="1"/>
        <v>3000</v>
      </c>
      <c r="I19" s="2"/>
      <c r="J19" s="2"/>
      <c r="K19" s="2">
        <f t="shared" si="2"/>
        <v>3000</v>
      </c>
      <c r="L19" s="2"/>
      <c r="M19" s="2"/>
      <c r="O19" s="4">
        <f t="shared" si="6"/>
        <v>0</v>
      </c>
      <c r="P19" s="4">
        <f t="shared" si="3"/>
        <v>3000</v>
      </c>
      <c r="Q19" s="2">
        <v>2500</v>
      </c>
      <c r="R19" s="5">
        <f t="shared" si="4"/>
        <v>500</v>
      </c>
    </row>
    <row r="20" spans="1:20" s="3" customFormat="1" ht="44.25" customHeight="1">
      <c r="A20" s="13">
        <f t="shared" si="0"/>
        <v>19</v>
      </c>
      <c r="B20" s="12" t="s">
        <v>33</v>
      </c>
      <c r="C20" s="1" t="s">
        <v>34</v>
      </c>
      <c r="D20" s="2">
        <v>3000</v>
      </c>
      <c r="E20" s="6">
        <f t="shared" si="5"/>
        <v>100</v>
      </c>
      <c r="F20" s="6">
        <v>3000</v>
      </c>
      <c r="G20" s="1">
        <v>30</v>
      </c>
      <c r="H20" s="2">
        <f t="shared" si="1"/>
        <v>3000</v>
      </c>
      <c r="I20" s="2"/>
      <c r="J20" s="2"/>
      <c r="K20" s="2">
        <f t="shared" si="2"/>
        <v>3000</v>
      </c>
      <c r="L20" s="2"/>
      <c r="M20" s="2"/>
      <c r="N20" s="3">
        <v>80</v>
      </c>
      <c r="O20" s="4">
        <f t="shared" si="6"/>
        <v>80</v>
      </c>
      <c r="P20" s="4">
        <f t="shared" si="3"/>
        <v>2920</v>
      </c>
      <c r="Q20" s="2">
        <v>1000</v>
      </c>
      <c r="R20" s="5">
        <f t="shared" si="4"/>
        <v>1920</v>
      </c>
    </row>
    <row r="21" spans="1:20" s="3" customFormat="1" ht="44.25" customHeight="1">
      <c r="A21" s="13">
        <f t="shared" si="0"/>
        <v>20</v>
      </c>
      <c r="B21" s="12" t="s">
        <v>35</v>
      </c>
      <c r="C21" s="1" t="s">
        <v>36</v>
      </c>
      <c r="D21" s="2">
        <v>3000</v>
      </c>
      <c r="E21" s="7">
        <f t="shared" si="5"/>
        <v>100</v>
      </c>
      <c r="F21" s="7">
        <v>3000</v>
      </c>
      <c r="G21" s="1">
        <v>30</v>
      </c>
      <c r="H21" s="2">
        <f t="shared" si="1"/>
        <v>3000</v>
      </c>
      <c r="I21" s="2"/>
      <c r="J21" s="2"/>
      <c r="K21" s="2">
        <f t="shared" si="2"/>
        <v>3000</v>
      </c>
      <c r="L21" s="2"/>
      <c r="M21" s="2"/>
      <c r="N21" s="3">
        <v>132</v>
      </c>
      <c r="O21" s="4">
        <f t="shared" si="6"/>
        <v>132</v>
      </c>
      <c r="P21" s="4">
        <f t="shared" si="3"/>
        <v>2868</v>
      </c>
      <c r="Q21" s="2">
        <v>1200</v>
      </c>
      <c r="R21" s="5">
        <f t="shared" si="4"/>
        <v>1668</v>
      </c>
    </row>
    <row r="22" spans="1:20" s="3" customFormat="1" ht="44.25" customHeight="1">
      <c r="A22" s="13">
        <f t="shared" si="0"/>
        <v>21</v>
      </c>
      <c r="B22" s="12" t="s">
        <v>38</v>
      </c>
      <c r="C22" s="1" t="s">
        <v>25</v>
      </c>
      <c r="D22" s="2">
        <v>3000</v>
      </c>
      <c r="E22" s="7">
        <f t="shared" si="5"/>
        <v>100</v>
      </c>
      <c r="F22" s="7">
        <v>3000</v>
      </c>
      <c r="G22" s="1">
        <v>30</v>
      </c>
      <c r="H22" s="2">
        <f t="shared" si="1"/>
        <v>3000</v>
      </c>
      <c r="I22" s="2">
        <v>200</v>
      </c>
      <c r="J22" s="2"/>
      <c r="K22" s="2">
        <f t="shared" si="2"/>
        <v>3200</v>
      </c>
      <c r="L22" s="2"/>
      <c r="M22" s="2"/>
      <c r="O22" s="4">
        <f t="shared" si="6"/>
        <v>0</v>
      </c>
      <c r="P22" s="4">
        <f>+K22-O22</f>
        <v>3200</v>
      </c>
      <c r="Q22" s="2">
        <v>2000</v>
      </c>
      <c r="R22" s="5">
        <f t="shared" si="4"/>
        <v>1200</v>
      </c>
    </row>
    <row r="23" spans="1:20" s="3" customFormat="1" ht="44.25" customHeight="1">
      <c r="A23" s="13">
        <f t="shared" si="0"/>
        <v>22</v>
      </c>
      <c r="B23" s="12" t="s">
        <v>39</v>
      </c>
      <c r="C23" s="1" t="s">
        <v>34</v>
      </c>
      <c r="D23" s="2">
        <v>3000</v>
      </c>
      <c r="E23" s="6">
        <f t="shared" si="5"/>
        <v>100</v>
      </c>
      <c r="F23" s="6">
        <v>3000</v>
      </c>
      <c r="G23" s="1">
        <v>30</v>
      </c>
      <c r="H23" s="2">
        <f t="shared" si="1"/>
        <v>3000</v>
      </c>
      <c r="I23" s="2"/>
      <c r="J23" s="2"/>
      <c r="K23" s="2">
        <f t="shared" si="2"/>
        <v>3000</v>
      </c>
      <c r="L23" s="2"/>
      <c r="M23" s="2"/>
      <c r="N23" s="3">
        <v>120</v>
      </c>
      <c r="O23" s="4">
        <f t="shared" si="6"/>
        <v>120</v>
      </c>
      <c r="P23" s="4">
        <f t="shared" si="3"/>
        <v>2880</v>
      </c>
      <c r="Q23" s="2">
        <v>100</v>
      </c>
      <c r="R23" s="5">
        <f t="shared" si="4"/>
        <v>2780</v>
      </c>
    </row>
    <row r="24" spans="1:20" s="3" customFormat="1" ht="44.25" customHeight="1">
      <c r="A24" s="13">
        <f t="shared" si="0"/>
        <v>23</v>
      </c>
      <c r="B24" s="12" t="s">
        <v>40</v>
      </c>
      <c r="C24" s="1" t="s">
        <v>25</v>
      </c>
      <c r="D24" s="2">
        <v>3000</v>
      </c>
      <c r="E24" s="7">
        <f t="shared" si="5"/>
        <v>100</v>
      </c>
      <c r="F24" s="7">
        <v>3000</v>
      </c>
      <c r="G24" s="1">
        <v>30</v>
      </c>
      <c r="H24" s="2">
        <f t="shared" si="1"/>
        <v>3000</v>
      </c>
      <c r="I24" s="2"/>
      <c r="J24" s="2"/>
      <c r="K24" s="2">
        <f t="shared" si="2"/>
        <v>3000</v>
      </c>
      <c r="L24" s="2"/>
      <c r="M24" s="2"/>
      <c r="O24" s="4">
        <f t="shared" si="6"/>
        <v>0</v>
      </c>
      <c r="P24" s="4">
        <f t="shared" si="3"/>
        <v>3000</v>
      </c>
      <c r="Q24" s="2">
        <v>2500</v>
      </c>
      <c r="R24" s="5">
        <f t="shared" si="4"/>
        <v>500</v>
      </c>
    </row>
    <row r="25" spans="1:20" s="3" customFormat="1" ht="44.25" customHeight="1">
      <c r="A25" s="13">
        <f t="shared" si="0"/>
        <v>24</v>
      </c>
      <c r="B25" s="12" t="s">
        <v>77</v>
      </c>
      <c r="C25" s="1" t="s">
        <v>42</v>
      </c>
      <c r="D25" s="2">
        <v>3000</v>
      </c>
      <c r="E25" s="7">
        <f t="shared" si="5"/>
        <v>100</v>
      </c>
      <c r="F25" s="7">
        <v>3000</v>
      </c>
      <c r="G25" s="1">
        <v>11</v>
      </c>
      <c r="H25" s="2">
        <f t="shared" si="1"/>
        <v>1100</v>
      </c>
      <c r="I25" s="2"/>
      <c r="J25" s="2"/>
      <c r="K25" s="2">
        <f t="shared" si="2"/>
        <v>1100</v>
      </c>
      <c r="L25" s="2"/>
      <c r="M25" s="2"/>
      <c r="O25" s="4">
        <f t="shared" si="6"/>
        <v>0</v>
      </c>
      <c r="P25" s="4">
        <f t="shared" si="3"/>
        <v>1100</v>
      </c>
      <c r="Q25" s="2">
        <v>1100</v>
      </c>
      <c r="R25" s="5">
        <f t="shared" si="4"/>
        <v>0</v>
      </c>
    </row>
    <row r="26" spans="1:20" s="3" customFormat="1" ht="44.25" customHeight="1">
      <c r="A26" s="13">
        <f t="shared" si="0"/>
        <v>25</v>
      </c>
      <c r="B26" s="12" t="s">
        <v>41</v>
      </c>
      <c r="C26" s="1" t="s">
        <v>42</v>
      </c>
      <c r="D26" s="2">
        <v>3000</v>
      </c>
      <c r="E26" s="6">
        <f t="shared" si="5"/>
        <v>100</v>
      </c>
      <c r="F26" s="6">
        <v>3000</v>
      </c>
      <c r="G26" s="1">
        <v>30</v>
      </c>
      <c r="H26" s="2">
        <f t="shared" si="1"/>
        <v>3000</v>
      </c>
      <c r="I26" s="2"/>
      <c r="J26" s="2"/>
      <c r="K26" s="2">
        <f t="shared" si="2"/>
        <v>3000</v>
      </c>
      <c r="L26" s="2"/>
      <c r="M26" s="2"/>
      <c r="O26" s="4">
        <f t="shared" si="6"/>
        <v>0</v>
      </c>
      <c r="P26" s="4">
        <f t="shared" si="3"/>
        <v>3000</v>
      </c>
      <c r="Q26" s="2">
        <v>0</v>
      </c>
      <c r="R26" s="5">
        <f t="shared" si="4"/>
        <v>3000</v>
      </c>
    </row>
    <row r="27" spans="1:20" s="3" customFormat="1" ht="44.25" customHeight="1">
      <c r="A27" s="13">
        <f t="shared" si="0"/>
        <v>26</v>
      </c>
      <c r="B27" s="12" t="s">
        <v>43</v>
      </c>
      <c r="C27" s="1" t="s">
        <v>44</v>
      </c>
      <c r="D27" s="2">
        <v>2500</v>
      </c>
      <c r="E27" s="7">
        <f t="shared" si="5"/>
        <v>83.333333333333329</v>
      </c>
      <c r="F27" s="7">
        <v>2500</v>
      </c>
      <c r="G27" s="1">
        <v>30</v>
      </c>
      <c r="H27" s="2">
        <f t="shared" si="1"/>
        <v>2500</v>
      </c>
      <c r="I27" s="2"/>
      <c r="J27" s="2"/>
      <c r="K27" s="2">
        <f t="shared" si="2"/>
        <v>2500</v>
      </c>
      <c r="L27" s="2"/>
      <c r="M27" s="2"/>
      <c r="O27" s="4">
        <f t="shared" si="6"/>
        <v>0</v>
      </c>
      <c r="P27" s="4">
        <f t="shared" si="3"/>
        <v>2500</v>
      </c>
      <c r="Q27" s="2">
        <v>0</v>
      </c>
      <c r="R27" s="5">
        <f t="shared" si="4"/>
        <v>2500</v>
      </c>
    </row>
    <row r="28" spans="1:20" s="3" customFormat="1" ht="44.25" customHeight="1">
      <c r="A28" s="13">
        <f t="shared" si="0"/>
        <v>27</v>
      </c>
      <c r="B28" s="12" t="s">
        <v>80</v>
      </c>
      <c r="C28" s="1" t="s">
        <v>46</v>
      </c>
      <c r="D28" s="2">
        <v>2500</v>
      </c>
      <c r="E28" s="7">
        <f t="shared" si="5"/>
        <v>83.333333333333329</v>
      </c>
      <c r="F28" s="7">
        <v>2500</v>
      </c>
      <c r="G28" s="1">
        <v>30</v>
      </c>
      <c r="H28" s="2">
        <f t="shared" si="1"/>
        <v>2500</v>
      </c>
      <c r="I28" s="2"/>
      <c r="J28" s="2"/>
      <c r="K28" s="2">
        <f t="shared" si="2"/>
        <v>2500</v>
      </c>
      <c r="L28" s="2"/>
      <c r="M28" s="2"/>
      <c r="O28" s="4">
        <f t="shared" si="6"/>
        <v>0</v>
      </c>
      <c r="P28" s="4">
        <f t="shared" si="3"/>
        <v>2500</v>
      </c>
      <c r="Q28" s="40">
        <v>200</v>
      </c>
      <c r="R28" s="5">
        <f t="shared" si="4"/>
        <v>2300</v>
      </c>
    </row>
    <row r="29" spans="1:20" s="3" customFormat="1" ht="44.25" customHeight="1">
      <c r="A29" s="13">
        <f t="shared" si="0"/>
        <v>28</v>
      </c>
      <c r="B29" s="12" t="s">
        <v>79</v>
      </c>
      <c r="C29" s="1" t="s">
        <v>46</v>
      </c>
      <c r="D29" s="2">
        <v>2500</v>
      </c>
      <c r="E29" s="7">
        <f t="shared" si="5"/>
        <v>83.333333333333329</v>
      </c>
      <c r="F29" s="7">
        <v>2500</v>
      </c>
      <c r="G29" s="1">
        <v>12</v>
      </c>
      <c r="H29" s="2">
        <f t="shared" si="1"/>
        <v>1000</v>
      </c>
      <c r="I29" s="2"/>
      <c r="J29" s="2"/>
      <c r="K29" s="2">
        <f t="shared" si="2"/>
        <v>1000</v>
      </c>
      <c r="L29" s="2"/>
      <c r="M29" s="2"/>
      <c r="O29" s="4">
        <f t="shared" si="6"/>
        <v>0</v>
      </c>
      <c r="P29" s="4">
        <f t="shared" si="3"/>
        <v>1000</v>
      </c>
      <c r="Q29" s="2">
        <v>1000</v>
      </c>
      <c r="R29" s="5">
        <f t="shared" si="4"/>
        <v>0</v>
      </c>
    </row>
    <row r="30" spans="1:20" s="3" customFormat="1" ht="44.25" customHeight="1">
      <c r="A30" s="13">
        <f t="shared" si="0"/>
        <v>29</v>
      </c>
      <c r="B30" s="12" t="s">
        <v>78</v>
      </c>
      <c r="C30" s="1" t="s">
        <v>46</v>
      </c>
      <c r="D30" s="2">
        <v>2500</v>
      </c>
      <c r="E30" s="7">
        <f t="shared" si="5"/>
        <v>83.333333333333329</v>
      </c>
      <c r="F30" s="7">
        <v>2500</v>
      </c>
      <c r="G30" s="1">
        <v>30</v>
      </c>
      <c r="H30" s="2">
        <f t="shared" si="1"/>
        <v>2500</v>
      </c>
      <c r="I30" s="2"/>
      <c r="J30" s="2"/>
      <c r="K30" s="2">
        <f t="shared" si="2"/>
        <v>2500</v>
      </c>
      <c r="L30" s="2"/>
      <c r="M30" s="2"/>
      <c r="O30" s="4">
        <f t="shared" si="6"/>
        <v>0</v>
      </c>
      <c r="P30" s="4">
        <f t="shared" si="3"/>
        <v>2500</v>
      </c>
      <c r="Q30" s="2">
        <v>200</v>
      </c>
      <c r="R30" s="5">
        <f t="shared" si="4"/>
        <v>2300</v>
      </c>
    </row>
    <row r="31" spans="1:20" s="3" customFormat="1" ht="44.25" customHeight="1">
      <c r="A31" s="13">
        <f t="shared" si="0"/>
        <v>30</v>
      </c>
      <c r="B31" s="12" t="s">
        <v>45</v>
      </c>
      <c r="C31" s="1" t="s">
        <v>46</v>
      </c>
      <c r="D31" s="2">
        <v>2500</v>
      </c>
      <c r="E31" s="6">
        <f t="shared" si="5"/>
        <v>83.333333333333329</v>
      </c>
      <c r="F31" s="6">
        <v>2500</v>
      </c>
      <c r="G31" s="1">
        <v>30</v>
      </c>
      <c r="H31" s="2">
        <f t="shared" si="1"/>
        <v>2500</v>
      </c>
      <c r="I31" s="2"/>
      <c r="J31" s="2"/>
      <c r="K31" s="2">
        <f t="shared" si="2"/>
        <v>2500</v>
      </c>
      <c r="L31" s="2"/>
      <c r="M31" s="2"/>
      <c r="O31" s="4">
        <f t="shared" si="6"/>
        <v>0</v>
      </c>
      <c r="P31" s="4">
        <f t="shared" si="3"/>
        <v>2500</v>
      </c>
      <c r="Q31" s="2">
        <v>1000</v>
      </c>
      <c r="R31" s="5">
        <f t="shared" si="4"/>
        <v>1500</v>
      </c>
    </row>
    <row r="32" spans="1:20" s="3" customFormat="1" ht="44.25" customHeight="1">
      <c r="A32" s="13">
        <f t="shared" si="0"/>
        <v>31</v>
      </c>
      <c r="B32" s="12" t="s">
        <v>47</v>
      </c>
      <c r="C32" s="1" t="s">
        <v>46</v>
      </c>
      <c r="D32" s="2">
        <v>2500</v>
      </c>
      <c r="E32" s="7">
        <f t="shared" si="5"/>
        <v>83.333333333333329</v>
      </c>
      <c r="F32" s="7">
        <v>2500</v>
      </c>
      <c r="G32" s="1">
        <v>30</v>
      </c>
      <c r="H32" s="2">
        <f t="shared" si="1"/>
        <v>2500</v>
      </c>
      <c r="I32" s="2"/>
      <c r="J32" s="2"/>
      <c r="K32" s="2">
        <f t="shared" si="2"/>
        <v>2500</v>
      </c>
      <c r="L32" s="2"/>
      <c r="M32" s="2"/>
      <c r="O32" s="4">
        <f t="shared" si="6"/>
        <v>0</v>
      </c>
      <c r="P32" s="4">
        <f t="shared" si="3"/>
        <v>2500</v>
      </c>
      <c r="Q32" s="2">
        <v>0</v>
      </c>
      <c r="R32" s="5">
        <f t="shared" si="4"/>
        <v>2500</v>
      </c>
    </row>
    <row r="33" spans="1:18" s="3" customFormat="1" ht="44.25" customHeight="1">
      <c r="A33" s="13">
        <f t="shared" si="0"/>
        <v>32</v>
      </c>
      <c r="B33" s="12" t="s">
        <v>81</v>
      </c>
      <c r="C33" s="1" t="s">
        <v>49</v>
      </c>
      <c r="D33" s="2">
        <v>2500</v>
      </c>
      <c r="E33" s="7">
        <f t="shared" si="5"/>
        <v>83.333333333333329</v>
      </c>
      <c r="F33" s="7">
        <v>2500</v>
      </c>
      <c r="G33" s="1">
        <v>30</v>
      </c>
      <c r="H33" s="2">
        <f t="shared" si="1"/>
        <v>2500</v>
      </c>
      <c r="I33" s="2"/>
      <c r="J33" s="2"/>
      <c r="K33" s="2">
        <f t="shared" si="2"/>
        <v>2500</v>
      </c>
      <c r="L33" s="2"/>
      <c r="M33" s="2"/>
      <c r="O33" s="4">
        <f t="shared" si="6"/>
        <v>0</v>
      </c>
      <c r="P33" s="4">
        <f t="shared" si="3"/>
        <v>2500</v>
      </c>
      <c r="Q33" s="2">
        <v>1500</v>
      </c>
      <c r="R33" s="5">
        <f t="shared" si="4"/>
        <v>1000</v>
      </c>
    </row>
    <row r="34" spans="1:18" s="3" customFormat="1" ht="44.25" customHeight="1">
      <c r="A34" s="13">
        <f t="shared" si="0"/>
        <v>33</v>
      </c>
      <c r="B34" s="12" t="s">
        <v>48</v>
      </c>
      <c r="C34" s="1" t="s">
        <v>49</v>
      </c>
      <c r="D34" s="2">
        <v>2500</v>
      </c>
      <c r="E34" s="6">
        <f t="shared" si="5"/>
        <v>83.333333333333329</v>
      </c>
      <c r="F34" s="6">
        <v>2500</v>
      </c>
      <c r="G34" s="1">
        <v>30</v>
      </c>
      <c r="H34" s="2">
        <f t="shared" si="1"/>
        <v>2500</v>
      </c>
      <c r="I34" s="2"/>
      <c r="J34" s="2"/>
      <c r="K34" s="2">
        <f t="shared" si="2"/>
        <v>2500</v>
      </c>
      <c r="L34" s="2"/>
      <c r="M34" s="2"/>
      <c r="O34" s="4">
        <f t="shared" si="6"/>
        <v>0</v>
      </c>
      <c r="P34" s="4">
        <f t="shared" si="3"/>
        <v>2500</v>
      </c>
      <c r="Q34" s="2">
        <v>500</v>
      </c>
      <c r="R34" s="5">
        <f t="shared" si="4"/>
        <v>2000</v>
      </c>
    </row>
    <row r="35" spans="1:18" s="3" customFormat="1" ht="44.25" customHeight="1">
      <c r="A35" s="13">
        <f t="shared" si="0"/>
        <v>34</v>
      </c>
      <c r="B35" s="12" t="s">
        <v>50</v>
      </c>
      <c r="C35" s="1" t="s">
        <v>46</v>
      </c>
      <c r="D35" s="2">
        <v>2500</v>
      </c>
      <c r="E35" s="7">
        <f t="shared" si="5"/>
        <v>83.333333333333329</v>
      </c>
      <c r="F35" s="7">
        <v>2500</v>
      </c>
      <c r="G35" s="1">
        <v>11</v>
      </c>
      <c r="H35" s="2">
        <f t="shared" si="1"/>
        <v>916.66666666666663</v>
      </c>
      <c r="I35" s="2"/>
      <c r="J35" s="2"/>
      <c r="K35" s="2">
        <f t="shared" si="2"/>
        <v>916.66666666666663</v>
      </c>
      <c r="L35" s="2"/>
      <c r="M35" s="2"/>
      <c r="O35" s="4">
        <f t="shared" si="6"/>
        <v>0</v>
      </c>
      <c r="P35" s="4">
        <f t="shared" si="3"/>
        <v>916.66666666666663</v>
      </c>
      <c r="Q35" s="2">
        <v>916</v>
      </c>
      <c r="R35" s="5">
        <f t="shared" si="4"/>
        <v>0.66666666666662877</v>
      </c>
    </row>
    <row r="36" spans="1:18" s="3" customFormat="1" ht="44.25" customHeight="1">
      <c r="A36" s="13">
        <f t="shared" si="0"/>
        <v>35</v>
      </c>
      <c r="B36" s="12" t="s">
        <v>90</v>
      </c>
      <c r="C36" s="1" t="s">
        <v>91</v>
      </c>
      <c r="D36" s="2">
        <v>2500</v>
      </c>
      <c r="E36" s="7">
        <f t="shared" si="5"/>
        <v>83.333333333333329</v>
      </c>
      <c r="F36" s="7">
        <v>2500</v>
      </c>
      <c r="G36" s="1">
        <v>23</v>
      </c>
      <c r="H36" s="2">
        <f t="shared" si="1"/>
        <v>1916.6666666666665</v>
      </c>
      <c r="I36" s="2">
        <v>200</v>
      </c>
      <c r="J36" s="2"/>
      <c r="K36" s="2">
        <f t="shared" si="2"/>
        <v>2116.6666666666665</v>
      </c>
      <c r="L36" s="2"/>
      <c r="M36" s="2"/>
      <c r="N36" s="3">
        <v>40</v>
      </c>
      <c r="O36" s="4">
        <f t="shared" si="6"/>
        <v>40</v>
      </c>
      <c r="P36" s="4">
        <f t="shared" si="3"/>
        <v>2076.6666666666665</v>
      </c>
      <c r="Q36" s="2">
        <v>0</v>
      </c>
      <c r="R36" s="5">
        <f t="shared" si="4"/>
        <v>2076.6666666666665</v>
      </c>
    </row>
    <row r="37" spans="1:18" s="3" customFormat="1" ht="44.25" customHeight="1">
      <c r="A37" s="13">
        <f t="shared" si="0"/>
        <v>36</v>
      </c>
      <c r="B37" s="12" t="s">
        <v>82</v>
      </c>
      <c r="C37" s="1" t="s">
        <v>83</v>
      </c>
      <c r="D37" s="2">
        <v>2500</v>
      </c>
      <c r="E37" s="7">
        <f t="shared" si="5"/>
        <v>83.333333333333329</v>
      </c>
      <c r="F37" s="7">
        <v>2500</v>
      </c>
      <c r="G37" s="1">
        <v>30</v>
      </c>
      <c r="H37" s="2">
        <f t="shared" si="1"/>
        <v>2500</v>
      </c>
      <c r="I37" s="2"/>
      <c r="J37" s="2"/>
      <c r="K37" s="2">
        <f t="shared" si="2"/>
        <v>2500</v>
      </c>
      <c r="L37" s="2"/>
      <c r="M37" s="2"/>
      <c r="O37" s="4">
        <f t="shared" si="6"/>
        <v>0</v>
      </c>
      <c r="P37" s="4">
        <f t="shared" si="3"/>
        <v>2500</v>
      </c>
      <c r="Q37" s="2">
        <v>500</v>
      </c>
      <c r="R37" s="5">
        <f t="shared" si="4"/>
        <v>2000</v>
      </c>
    </row>
    <row r="38" spans="1:18" s="3" customFormat="1" ht="44.25" customHeight="1">
      <c r="A38" s="13">
        <f t="shared" si="0"/>
        <v>37</v>
      </c>
      <c r="B38" s="12" t="s">
        <v>51</v>
      </c>
      <c r="C38" s="1" t="s">
        <v>49</v>
      </c>
      <c r="D38" s="2">
        <v>2200</v>
      </c>
      <c r="E38" s="6">
        <f t="shared" si="5"/>
        <v>73.333333333333329</v>
      </c>
      <c r="F38" s="6">
        <v>2200</v>
      </c>
      <c r="G38" s="1">
        <v>30</v>
      </c>
      <c r="H38" s="2">
        <f t="shared" si="1"/>
        <v>2200</v>
      </c>
      <c r="I38" s="2">
        <v>200</v>
      </c>
      <c r="J38" s="2"/>
      <c r="K38" s="2">
        <f t="shared" si="2"/>
        <v>2400</v>
      </c>
      <c r="L38" s="2"/>
      <c r="M38" s="2"/>
      <c r="O38" s="4">
        <f t="shared" si="6"/>
        <v>0</v>
      </c>
      <c r="P38" s="4">
        <f t="shared" si="3"/>
        <v>2400</v>
      </c>
      <c r="Q38" s="2">
        <v>0</v>
      </c>
      <c r="R38" s="5">
        <f t="shared" si="4"/>
        <v>2400</v>
      </c>
    </row>
    <row r="39" spans="1:18" s="3" customFormat="1" ht="44.25" customHeight="1">
      <c r="A39" s="13">
        <f t="shared" si="0"/>
        <v>38</v>
      </c>
      <c r="B39" s="12" t="s">
        <v>88</v>
      </c>
      <c r="C39" s="1" t="s">
        <v>89</v>
      </c>
      <c r="D39" s="2">
        <v>2000</v>
      </c>
      <c r="E39" s="6">
        <f t="shared" si="5"/>
        <v>66.666666666666671</v>
      </c>
      <c r="F39" s="6">
        <v>2000</v>
      </c>
      <c r="G39" s="1">
        <v>30</v>
      </c>
      <c r="H39" s="2">
        <f t="shared" si="1"/>
        <v>2000.0000000000002</v>
      </c>
      <c r="I39" s="2"/>
      <c r="J39" s="2"/>
      <c r="K39" s="2">
        <f t="shared" si="2"/>
        <v>2000.0000000000002</v>
      </c>
      <c r="L39" s="2"/>
      <c r="M39" s="2"/>
      <c r="O39" s="4">
        <f t="shared" si="6"/>
        <v>0</v>
      </c>
      <c r="P39" s="4">
        <f t="shared" si="3"/>
        <v>2000.0000000000002</v>
      </c>
      <c r="Q39" s="2">
        <v>0</v>
      </c>
      <c r="R39" s="5">
        <f t="shared" si="4"/>
        <v>2000.0000000000002</v>
      </c>
    </row>
    <row r="40" spans="1:18" s="3" customFormat="1" ht="44.25" customHeight="1">
      <c r="A40" s="13">
        <f t="shared" si="0"/>
        <v>39</v>
      </c>
      <c r="B40" s="12" t="s">
        <v>52</v>
      </c>
      <c r="C40" s="1" t="s">
        <v>53</v>
      </c>
      <c r="D40" s="2">
        <v>1700</v>
      </c>
      <c r="E40" s="7">
        <f t="shared" si="5"/>
        <v>56.666666666666664</v>
      </c>
      <c r="F40" s="7">
        <v>1700</v>
      </c>
      <c r="G40" s="1">
        <v>30</v>
      </c>
      <c r="H40" s="2">
        <f t="shared" si="1"/>
        <v>1700</v>
      </c>
      <c r="I40" s="2"/>
      <c r="J40" s="2"/>
      <c r="K40" s="2">
        <f t="shared" si="2"/>
        <v>1700</v>
      </c>
      <c r="L40" s="2"/>
      <c r="M40" s="2"/>
      <c r="N40" s="3">
        <v>104</v>
      </c>
      <c r="O40" s="4">
        <f t="shared" si="6"/>
        <v>104</v>
      </c>
      <c r="P40" s="4">
        <f t="shared" si="3"/>
        <v>1596</v>
      </c>
      <c r="Q40" s="2">
        <v>0</v>
      </c>
      <c r="R40" s="5">
        <f t="shared" si="4"/>
        <v>1596</v>
      </c>
    </row>
    <row r="41" spans="1:18" s="3" customFormat="1" ht="44.25" customHeight="1">
      <c r="A41" s="13">
        <f t="shared" si="0"/>
        <v>40</v>
      </c>
      <c r="B41" s="12" t="s">
        <v>54</v>
      </c>
      <c r="C41" s="1" t="s">
        <v>53</v>
      </c>
      <c r="D41" s="2">
        <v>1700</v>
      </c>
      <c r="E41" s="6">
        <f t="shared" si="5"/>
        <v>56.666666666666664</v>
      </c>
      <c r="F41" s="6">
        <v>1700</v>
      </c>
      <c r="G41" s="1">
        <v>30</v>
      </c>
      <c r="H41" s="2">
        <f t="shared" si="1"/>
        <v>1700</v>
      </c>
      <c r="I41" s="2"/>
      <c r="J41" s="2"/>
      <c r="K41" s="2">
        <f t="shared" si="2"/>
        <v>1700</v>
      </c>
      <c r="L41" s="2"/>
      <c r="M41" s="2"/>
      <c r="N41" s="3">
        <v>296</v>
      </c>
      <c r="O41" s="4">
        <f t="shared" si="6"/>
        <v>296</v>
      </c>
      <c r="P41" s="4">
        <f t="shared" si="3"/>
        <v>1404</v>
      </c>
      <c r="Q41" s="2">
        <v>0</v>
      </c>
      <c r="R41" s="5">
        <f t="shared" si="4"/>
        <v>1404</v>
      </c>
    </row>
    <row r="42" spans="1:18" s="3" customFormat="1" ht="44.25" customHeight="1">
      <c r="A42" s="13">
        <f t="shared" si="0"/>
        <v>41</v>
      </c>
      <c r="B42" s="12" t="s">
        <v>55</v>
      </c>
      <c r="C42" s="1" t="s">
        <v>53</v>
      </c>
      <c r="D42" s="2">
        <v>1700</v>
      </c>
      <c r="E42" s="7">
        <f t="shared" si="5"/>
        <v>56.666666666666664</v>
      </c>
      <c r="F42" s="7">
        <v>1700</v>
      </c>
      <c r="G42" s="1">
        <v>30</v>
      </c>
      <c r="H42" s="2">
        <f t="shared" si="1"/>
        <v>1700</v>
      </c>
      <c r="I42" s="2"/>
      <c r="J42" s="2"/>
      <c r="K42" s="2">
        <f t="shared" si="2"/>
        <v>1700</v>
      </c>
      <c r="L42" s="2"/>
      <c r="M42" s="2"/>
      <c r="O42" s="4">
        <f t="shared" si="6"/>
        <v>0</v>
      </c>
      <c r="P42" s="4">
        <f t="shared" si="3"/>
        <v>1700</v>
      </c>
      <c r="Q42" s="2">
        <v>0</v>
      </c>
      <c r="R42" s="5">
        <f t="shared" si="4"/>
        <v>1700</v>
      </c>
    </row>
    <row r="43" spans="1:18" s="3" customFormat="1" ht="44.25" customHeight="1">
      <c r="A43" s="13">
        <f t="shared" si="0"/>
        <v>42</v>
      </c>
      <c r="B43" s="12" t="s">
        <v>84</v>
      </c>
      <c r="C43" s="1" t="s">
        <v>53</v>
      </c>
      <c r="D43" s="2">
        <v>1700</v>
      </c>
      <c r="E43" s="7">
        <f t="shared" si="5"/>
        <v>56.666666666666664</v>
      </c>
      <c r="F43" s="7">
        <v>1700</v>
      </c>
      <c r="G43" s="1">
        <v>24</v>
      </c>
      <c r="H43" s="2">
        <f t="shared" si="1"/>
        <v>1360</v>
      </c>
      <c r="I43" s="2"/>
      <c r="J43" s="2"/>
      <c r="K43" s="2">
        <f t="shared" si="2"/>
        <v>1360</v>
      </c>
      <c r="L43" s="2"/>
      <c r="M43" s="2"/>
      <c r="O43" s="4">
        <f t="shared" si="6"/>
        <v>0</v>
      </c>
      <c r="P43" s="4">
        <f t="shared" si="3"/>
        <v>1360</v>
      </c>
      <c r="Q43" s="2">
        <v>0</v>
      </c>
      <c r="R43" s="5">
        <f t="shared" si="4"/>
        <v>1360</v>
      </c>
    </row>
    <row r="44" spans="1:18" s="3" customFormat="1" ht="44.25" customHeight="1">
      <c r="A44" s="13">
        <f t="shared" si="0"/>
        <v>43</v>
      </c>
      <c r="B44" s="12" t="s">
        <v>85</v>
      </c>
      <c r="C44" s="1" t="s">
        <v>53</v>
      </c>
      <c r="D44" s="2">
        <v>1700</v>
      </c>
      <c r="E44" s="7">
        <f t="shared" si="5"/>
        <v>56.666666666666664</v>
      </c>
      <c r="F44" s="7">
        <v>1700</v>
      </c>
      <c r="G44" s="1">
        <v>9</v>
      </c>
      <c r="H44" s="2">
        <f t="shared" si="1"/>
        <v>510</v>
      </c>
      <c r="I44" s="2"/>
      <c r="J44" s="2"/>
      <c r="K44" s="2">
        <f t="shared" si="2"/>
        <v>510</v>
      </c>
      <c r="L44" s="2"/>
      <c r="M44" s="2"/>
      <c r="O44" s="4">
        <f t="shared" si="6"/>
        <v>0</v>
      </c>
      <c r="P44" s="4">
        <f t="shared" si="3"/>
        <v>510</v>
      </c>
      <c r="Q44" s="2">
        <v>0</v>
      </c>
      <c r="R44" s="5">
        <f t="shared" si="4"/>
        <v>510</v>
      </c>
    </row>
    <row r="45" spans="1:18" s="3" customFormat="1" ht="44.25" customHeight="1">
      <c r="A45" s="13">
        <f t="shared" si="0"/>
        <v>44</v>
      </c>
      <c r="B45" s="12" t="s">
        <v>56</v>
      </c>
      <c r="C45" s="1" t="s">
        <v>44</v>
      </c>
      <c r="D45" s="2">
        <v>1700</v>
      </c>
      <c r="E45" s="7">
        <f t="shared" si="5"/>
        <v>56.666666666666664</v>
      </c>
      <c r="F45" s="7">
        <v>1700</v>
      </c>
      <c r="G45" s="1">
        <v>8</v>
      </c>
      <c r="H45" s="2">
        <f t="shared" si="1"/>
        <v>453.33333333333331</v>
      </c>
      <c r="I45" s="2"/>
      <c r="J45" s="2"/>
      <c r="K45" s="2">
        <f t="shared" si="2"/>
        <v>453.33333333333331</v>
      </c>
      <c r="L45" s="2"/>
      <c r="M45" s="2"/>
      <c r="O45" s="4">
        <f t="shared" si="6"/>
        <v>0</v>
      </c>
      <c r="P45" s="4">
        <f t="shared" si="3"/>
        <v>453.33333333333331</v>
      </c>
      <c r="Q45" s="2">
        <v>0</v>
      </c>
      <c r="R45" s="5">
        <f t="shared" si="4"/>
        <v>453.33333333333331</v>
      </c>
    </row>
    <row r="46" spans="1:18" s="3" customFormat="1" ht="44.25" customHeight="1">
      <c r="A46" s="13">
        <f t="shared" si="0"/>
        <v>45</v>
      </c>
      <c r="B46" s="12" t="s">
        <v>93</v>
      </c>
      <c r="C46" s="1" t="s">
        <v>53</v>
      </c>
      <c r="D46" s="2">
        <v>1700</v>
      </c>
      <c r="E46" s="7">
        <f t="shared" si="5"/>
        <v>56.666666666666664</v>
      </c>
      <c r="F46" s="7">
        <v>1700</v>
      </c>
      <c r="G46" s="1">
        <v>30</v>
      </c>
      <c r="H46" s="2">
        <f t="shared" si="1"/>
        <v>1700</v>
      </c>
      <c r="I46" s="2"/>
      <c r="J46" s="2"/>
      <c r="K46" s="2">
        <f t="shared" si="2"/>
        <v>1700</v>
      </c>
      <c r="L46" s="2"/>
      <c r="M46" s="2"/>
      <c r="N46" s="3">
        <v>96</v>
      </c>
      <c r="O46" s="4">
        <f t="shared" si="6"/>
        <v>96</v>
      </c>
      <c r="P46" s="4">
        <f t="shared" si="3"/>
        <v>1604</v>
      </c>
      <c r="Q46" s="2">
        <v>0</v>
      </c>
      <c r="R46" s="5">
        <f t="shared" si="4"/>
        <v>1604</v>
      </c>
    </row>
    <row r="47" spans="1:18" s="3" customFormat="1" ht="44.25" customHeight="1">
      <c r="A47" s="13">
        <f t="shared" si="0"/>
        <v>46</v>
      </c>
      <c r="B47" s="12" t="s">
        <v>57</v>
      </c>
      <c r="C47" s="1" t="s">
        <v>58</v>
      </c>
      <c r="D47" s="2">
        <v>1500</v>
      </c>
      <c r="E47" s="6">
        <f t="shared" si="5"/>
        <v>50</v>
      </c>
      <c r="F47" s="6">
        <v>1500</v>
      </c>
      <c r="G47" s="1">
        <v>30</v>
      </c>
      <c r="H47" s="2">
        <f t="shared" si="1"/>
        <v>1500</v>
      </c>
      <c r="I47" s="2"/>
      <c r="J47" s="2"/>
      <c r="K47" s="2">
        <f t="shared" si="2"/>
        <v>1500</v>
      </c>
      <c r="L47" s="2"/>
      <c r="M47" s="2"/>
      <c r="N47" s="3">
        <v>320</v>
      </c>
      <c r="O47" s="4">
        <f t="shared" si="6"/>
        <v>320</v>
      </c>
      <c r="P47" s="4">
        <f t="shared" si="3"/>
        <v>1180</v>
      </c>
      <c r="Q47" s="2">
        <v>0</v>
      </c>
      <c r="R47" s="5">
        <f t="shared" si="4"/>
        <v>1180</v>
      </c>
    </row>
    <row r="48" spans="1:18" s="3" customFormat="1" ht="44.25" customHeight="1">
      <c r="A48" s="13">
        <f t="shared" si="0"/>
        <v>47</v>
      </c>
      <c r="B48" s="12" t="s">
        <v>59</v>
      </c>
      <c r="C48" s="1" t="s">
        <v>58</v>
      </c>
      <c r="D48" s="2">
        <v>1500</v>
      </c>
      <c r="E48" s="7">
        <f t="shared" si="5"/>
        <v>50</v>
      </c>
      <c r="F48" s="7">
        <v>1500</v>
      </c>
      <c r="G48" s="1">
        <v>30</v>
      </c>
      <c r="H48" s="2">
        <f t="shared" si="1"/>
        <v>1500</v>
      </c>
      <c r="I48" s="2"/>
      <c r="J48" s="2"/>
      <c r="K48" s="2">
        <f t="shared" si="2"/>
        <v>1500</v>
      </c>
      <c r="L48" s="2"/>
      <c r="M48" s="2"/>
      <c r="O48" s="4">
        <f t="shared" si="6"/>
        <v>0</v>
      </c>
      <c r="P48" s="4">
        <f t="shared" si="3"/>
        <v>1500</v>
      </c>
      <c r="Q48" s="2">
        <v>0</v>
      </c>
      <c r="R48" s="5">
        <f t="shared" si="4"/>
        <v>1500</v>
      </c>
    </row>
    <row r="49" spans="1:20" s="3" customFormat="1" ht="44.25" customHeight="1">
      <c r="A49" s="13">
        <f t="shared" si="0"/>
        <v>48</v>
      </c>
      <c r="B49" s="12" t="s">
        <v>60</v>
      </c>
      <c r="C49" s="1" t="s">
        <v>58</v>
      </c>
      <c r="D49" s="2">
        <v>1500</v>
      </c>
      <c r="E49" s="6">
        <f t="shared" si="5"/>
        <v>50</v>
      </c>
      <c r="F49" s="6">
        <v>1500</v>
      </c>
      <c r="G49" s="1">
        <v>30</v>
      </c>
      <c r="H49" s="2">
        <f t="shared" si="1"/>
        <v>1500</v>
      </c>
      <c r="I49" s="2"/>
      <c r="J49" s="2"/>
      <c r="K49" s="2">
        <f t="shared" si="2"/>
        <v>1500</v>
      </c>
      <c r="L49" s="2"/>
      <c r="M49" s="2"/>
      <c r="O49" s="4">
        <f t="shared" si="6"/>
        <v>0</v>
      </c>
      <c r="P49" s="4">
        <f t="shared" si="3"/>
        <v>1500</v>
      </c>
      <c r="Q49" s="2">
        <v>0</v>
      </c>
      <c r="R49" s="5">
        <f t="shared" si="4"/>
        <v>1500</v>
      </c>
    </row>
    <row r="50" spans="1:20" s="3" customFormat="1" ht="44.25" customHeight="1">
      <c r="A50" s="13">
        <f t="shared" si="0"/>
        <v>49</v>
      </c>
      <c r="B50" s="12" t="s">
        <v>61</v>
      </c>
      <c r="C50" s="1" t="s">
        <v>62</v>
      </c>
      <c r="D50" s="2">
        <v>500</v>
      </c>
      <c r="E50" s="7">
        <f t="shared" si="5"/>
        <v>16.666666666666668</v>
      </c>
      <c r="F50" s="7">
        <v>500.00000000000006</v>
      </c>
      <c r="G50" s="1">
        <v>30</v>
      </c>
      <c r="H50" s="2">
        <f t="shared" si="1"/>
        <v>500.00000000000006</v>
      </c>
      <c r="I50" s="2"/>
      <c r="J50" s="2"/>
      <c r="K50" s="2">
        <f t="shared" si="2"/>
        <v>500.00000000000006</v>
      </c>
      <c r="L50" s="2"/>
      <c r="M50" s="2"/>
      <c r="O50" s="4">
        <f t="shared" si="6"/>
        <v>0</v>
      </c>
      <c r="P50" s="4">
        <f t="shared" si="3"/>
        <v>500.00000000000006</v>
      </c>
      <c r="Q50" s="2">
        <v>0</v>
      </c>
      <c r="R50" s="5">
        <f t="shared" si="4"/>
        <v>500.00000000000006</v>
      </c>
    </row>
    <row r="51" spans="1:20" s="45" customFormat="1" ht="27.75" customHeight="1">
      <c r="A51" s="13">
        <f t="shared" si="0"/>
        <v>50</v>
      </c>
      <c r="B51" s="42" t="s">
        <v>97</v>
      </c>
      <c r="C51" s="42" t="s">
        <v>98</v>
      </c>
      <c r="D51" s="43">
        <v>5000</v>
      </c>
      <c r="E51" s="44">
        <f t="shared" si="5"/>
        <v>166.66666666666666</v>
      </c>
      <c r="F51" s="44">
        <v>5000</v>
      </c>
      <c r="G51" s="42">
        <v>30</v>
      </c>
      <c r="H51" s="43">
        <f t="shared" si="1"/>
        <v>5000</v>
      </c>
      <c r="I51" s="43"/>
      <c r="J51" s="43"/>
      <c r="K51" s="43">
        <f t="shared" si="2"/>
        <v>5000</v>
      </c>
      <c r="L51" s="43"/>
      <c r="M51" s="43"/>
      <c r="O51" s="46"/>
      <c r="P51" s="46">
        <v>5000</v>
      </c>
      <c r="Q51" s="43">
        <v>1500</v>
      </c>
      <c r="R51" s="47">
        <f t="shared" si="4"/>
        <v>3500</v>
      </c>
    </row>
    <row r="52" spans="1:20" s="45" customFormat="1" ht="27.75" customHeight="1">
      <c r="A52" s="13">
        <f t="shared" si="0"/>
        <v>51</v>
      </c>
      <c r="B52" s="42" t="s">
        <v>99</v>
      </c>
      <c r="C52" s="42" t="s">
        <v>100</v>
      </c>
      <c r="D52" s="43">
        <v>3500</v>
      </c>
      <c r="E52" s="44">
        <f t="shared" si="5"/>
        <v>116.66666666666667</v>
      </c>
      <c r="F52" s="44">
        <v>3500</v>
      </c>
      <c r="G52" s="42">
        <v>10</v>
      </c>
      <c r="H52" s="43">
        <f t="shared" si="1"/>
        <v>1166.6666666666667</v>
      </c>
      <c r="I52" s="43"/>
      <c r="J52" s="43"/>
      <c r="K52" s="43">
        <f t="shared" si="2"/>
        <v>1166.6666666666667</v>
      </c>
      <c r="L52" s="43"/>
      <c r="M52" s="43"/>
      <c r="O52" s="46"/>
      <c r="P52" s="46">
        <f t="shared" ref="P52:P55" si="7">+K52-O52</f>
        <v>1166.6666666666667</v>
      </c>
      <c r="Q52" s="43"/>
      <c r="R52" s="47">
        <f t="shared" si="4"/>
        <v>1166.6666666666667</v>
      </c>
    </row>
    <row r="53" spans="1:20" s="45" customFormat="1" ht="27.75" customHeight="1">
      <c r="A53" s="13">
        <f t="shared" si="0"/>
        <v>52</v>
      </c>
      <c r="B53" s="42" t="s">
        <v>101</v>
      </c>
      <c r="C53" s="42" t="s">
        <v>49</v>
      </c>
      <c r="D53" s="43">
        <v>2500</v>
      </c>
      <c r="E53" s="44">
        <f t="shared" si="5"/>
        <v>83.333333333333329</v>
      </c>
      <c r="F53" s="44">
        <v>2500</v>
      </c>
      <c r="G53" s="42">
        <v>7</v>
      </c>
      <c r="H53" s="43">
        <f t="shared" si="1"/>
        <v>583.33333333333326</v>
      </c>
      <c r="I53" s="43"/>
      <c r="J53" s="43"/>
      <c r="K53" s="43">
        <f t="shared" si="2"/>
        <v>583.33333333333326</v>
      </c>
      <c r="L53" s="43"/>
      <c r="M53" s="43"/>
      <c r="O53" s="46"/>
      <c r="P53" s="46">
        <f t="shared" si="7"/>
        <v>583.33333333333326</v>
      </c>
      <c r="Q53" s="43"/>
      <c r="R53" s="47">
        <f t="shared" si="4"/>
        <v>583.33333333333326</v>
      </c>
    </row>
    <row r="54" spans="1:20" s="45" customFormat="1" ht="27.75" customHeight="1">
      <c r="A54" s="13">
        <f t="shared" si="0"/>
        <v>53</v>
      </c>
      <c r="B54" s="42" t="s">
        <v>102</v>
      </c>
      <c r="C54" s="42" t="s">
        <v>53</v>
      </c>
      <c r="D54" s="43">
        <v>1700</v>
      </c>
      <c r="E54" s="44">
        <f t="shared" si="5"/>
        <v>56.666666666666664</v>
      </c>
      <c r="F54" s="44">
        <v>1700</v>
      </c>
      <c r="G54" s="42">
        <v>12</v>
      </c>
      <c r="H54" s="43">
        <f t="shared" si="1"/>
        <v>680</v>
      </c>
      <c r="I54" s="43"/>
      <c r="J54" s="43"/>
      <c r="K54" s="43">
        <f t="shared" si="2"/>
        <v>680</v>
      </c>
      <c r="L54" s="43"/>
      <c r="M54" s="43"/>
      <c r="O54" s="46"/>
      <c r="P54" s="46">
        <f t="shared" si="7"/>
        <v>680</v>
      </c>
      <c r="Q54" s="43"/>
      <c r="R54" s="47">
        <f t="shared" si="4"/>
        <v>680</v>
      </c>
    </row>
    <row r="55" spans="1:20" s="45" customFormat="1" ht="27.75" customHeight="1">
      <c r="A55" s="13">
        <f t="shared" si="0"/>
        <v>54</v>
      </c>
      <c r="B55" s="42" t="s">
        <v>103</v>
      </c>
      <c r="C55" s="42" t="s">
        <v>53</v>
      </c>
      <c r="D55" s="43">
        <v>1700</v>
      </c>
      <c r="E55" s="44">
        <f t="shared" si="5"/>
        <v>56.666666666666664</v>
      </c>
      <c r="F55" s="44">
        <v>1700</v>
      </c>
      <c r="G55" s="42">
        <v>29</v>
      </c>
      <c r="H55" s="43">
        <f t="shared" si="1"/>
        <v>1643.3333333333333</v>
      </c>
      <c r="I55" s="43"/>
      <c r="J55" s="43"/>
      <c r="K55" s="43">
        <f t="shared" si="2"/>
        <v>1643.3333333333333</v>
      </c>
      <c r="L55" s="43"/>
      <c r="M55" s="43"/>
      <c r="O55" s="46"/>
      <c r="P55" s="46">
        <f t="shared" si="7"/>
        <v>1643.3333333333333</v>
      </c>
      <c r="Q55" s="43"/>
      <c r="R55" s="47">
        <f t="shared" si="4"/>
        <v>1643.3333333333333</v>
      </c>
    </row>
    <row r="56" spans="1:20" s="1" customFormat="1" ht="44.25" customHeight="1">
      <c r="A56" s="48" t="s">
        <v>75</v>
      </c>
      <c r="B56" s="48"/>
      <c r="C56" s="48"/>
      <c r="D56" s="9">
        <f>SUM(D2:D55)</f>
        <v>188000</v>
      </c>
      <c r="E56" s="37">
        <f t="shared" ref="E56:Q56" si="8">SUM(E2:E55)</f>
        <v>5800.0000000000018</v>
      </c>
      <c r="F56" s="37">
        <f t="shared" si="8"/>
        <v>174000</v>
      </c>
      <c r="G56" s="37">
        <f t="shared" si="8"/>
        <v>1422.5</v>
      </c>
      <c r="H56" s="37">
        <f t="shared" si="8"/>
        <v>157371.66666666669</v>
      </c>
      <c r="I56" s="9">
        <f>SUM(I2:I55)</f>
        <v>1200</v>
      </c>
      <c r="J56" s="9">
        <f>SUM(J2:J55)</f>
        <v>14000</v>
      </c>
      <c r="K56" s="9">
        <f>SUM(K2:K55)</f>
        <v>172571.66666666669</v>
      </c>
      <c r="L56" s="37">
        <f t="shared" si="8"/>
        <v>0</v>
      </c>
      <c r="M56" s="37">
        <f t="shared" si="8"/>
        <v>0</v>
      </c>
      <c r="N56" s="37">
        <f>SUM(N2:N55)</f>
        <v>1593</v>
      </c>
      <c r="O56" s="9">
        <f>SUM(O2:O55)</f>
        <v>1593</v>
      </c>
      <c r="P56" s="37">
        <f t="shared" si="8"/>
        <v>170978.66666666669</v>
      </c>
      <c r="Q56" s="37">
        <f t="shared" si="8"/>
        <v>62793</v>
      </c>
      <c r="R56" s="9">
        <f>SUM(R2:R55)</f>
        <v>108185.66666666666</v>
      </c>
      <c r="T56" s="1">
        <f>SUM(T2:T55)</f>
        <v>4702</v>
      </c>
    </row>
    <row r="57" spans="1:20" ht="44.25" customHeight="1"/>
  </sheetData>
  <mergeCells count="1">
    <mergeCell ref="A56:C56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رواتب ديسمبر 2023</vt:lpstr>
      <vt:lpstr>Sheet2</vt:lpstr>
      <vt:lpstr>رواتب شهر يناير 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pc4</dc:creator>
  <cp:lastModifiedBy>sohaacc</cp:lastModifiedBy>
  <cp:lastPrinted>2024-02-05T11:18:52Z</cp:lastPrinted>
  <dcterms:created xsi:type="dcterms:W3CDTF">2015-06-05T18:17:00Z</dcterms:created>
  <dcterms:modified xsi:type="dcterms:W3CDTF">2024-02-08T10:32:37Z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80E62B650A074EA2988C2904C004F025_12</vt:lpwstr>
  </property>
  <property fmtid="{D5CDD505-2E9C-101B-9397-08002B2CF9AE}" pid="3" name="KSOProductBuildVer">
    <vt:lpwstr>1033-12.2.0.13266</vt:lpwstr>
  </property>
</Properties>
</file>